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1970" windowHeight="6585" tabRatio="665"/>
  </bookViews>
  <sheets>
    <sheet name="Guía" sheetId="8" r:id="rId1"/>
    <sheet name="Datos" sheetId="6" r:id="rId2"/>
    <sheet name="GRAFICOS" sheetId="10" r:id="rId3"/>
    <sheet name="Estadística" sheetId="7" r:id="rId4"/>
  </sheets>
  <definedNames>
    <definedName name="CARGO">Datos!$B$2:$B$395</definedName>
    <definedName name="CURSO">Datos!$D$2:$D$395</definedName>
    <definedName name="DEPENDENCIA">Datos!$C$2:$C$395</definedName>
    <definedName name="EMPLEADO">Datos!$A$2:$A$395</definedName>
  </definedNames>
  <calcPr calcId="124519"/>
</workbook>
</file>

<file path=xl/calcChain.xml><?xml version="1.0" encoding="utf-8"?>
<calcChain xmlns="http://schemas.openxmlformats.org/spreadsheetml/2006/main">
  <c r="B20" i="7"/>
  <c r="B25"/>
  <c r="B21"/>
  <c r="B12"/>
  <c r="B24"/>
  <c r="B23"/>
  <c r="B22"/>
  <c r="B14"/>
  <c r="B13"/>
  <c r="B11"/>
  <c r="B10"/>
  <c r="B9"/>
  <c r="C9" s="1"/>
  <c r="B8"/>
  <c r="B7"/>
  <c r="C3"/>
  <c r="C28"/>
  <c r="C27"/>
  <c r="C24" s="1"/>
  <c r="B15" l="1"/>
  <c r="C15" s="1"/>
  <c r="C8"/>
  <c r="C13"/>
  <c r="C21"/>
  <c r="C11"/>
  <c r="C14"/>
  <c r="C23"/>
  <c r="C25"/>
  <c r="C7"/>
  <c r="C10"/>
  <c r="C22"/>
  <c r="C20"/>
  <c r="C12"/>
</calcChain>
</file>

<file path=xl/sharedStrings.xml><?xml version="1.0" encoding="utf-8"?>
<sst xmlns="http://schemas.openxmlformats.org/spreadsheetml/2006/main" count="1593" uniqueCount="508">
  <si>
    <t>CARGO</t>
  </si>
  <si>
    <t>DEPENDENCIA</t>
  </si>
  <si>
    <t>CURSO</t>
  </si>
  <si>
    <t>JAVIER IGNACIO VARGAS DUQUE</t>
  </si>
  <si>
    <t>ABOGADO ASISTENTE</t>
  </si>
  <si>
    <t>OFICINA ASESORA JURIDICA</t>
  </si>
  <si>
    <t>Word</t>
  </si>
  <si>
    <t>MARIA RAQUEL ARANGO LONDOÑO</t>
  </si>
  <si>
    <t>Excel Bco</t>
  </si>
  <si>
    <t>PowerP</t>
  </si>
  <si>
    <t>CLEMENCIA INES TORO BELEÑO</t>
  </si>
  <si>
    <t>MARGARITA PEREZ RODRIGUEZ</t>
  </si>
  <si>
    <t>ANALISTA CARTERA</t>
  </si>
  <si>
    <t>GRUPO FACTURACIÓN Y RECAUDO</t>
  </si>
  <si>
    <t>Excel Ava</t>
  </si>
  <si>
    <t>HECTOR MARIO VIEIRA ALVAREZ</t>
  </si>
  <si>
    <t>ANALISTA DE EVALUACION FINANCIERA</t>
  </si>
  <si>
    <t>OFICINA ASESORA DE CONTROL INTERNO</t>
  </si>
  <si>
    <t>LIGIA AMPARO TORRES ACEVEDO</t>
  </si>
  <si>
    <t>LUZ MAGALLY GONZALEZ T.</t>
  </si>
  <si>
    <t>APOYO ADTIVO</t>
  </si>
  <si>
    <t>UPSS HICM</t>
  </si>
  <si>
    <t>JOSE GABRIEL JIMENEZ G.</t>
  </si>
  <si>
    <t>JHON ALONSO ARNAGO E.</t>
  </si>
  <si>
    <t>FLOR ESTELA VALLE HERNANDEZ</t>
  </si>
  <si>
    <t>UPSS SAN JAVIER</t>
  </si>
  <si>
    <t>HERNAN DARIO JIMENEZ GIRÓN</t>
  </si>
  <si>
    <t>UPSS DOCE DE OCTUBRE</t>
  </si>
  <si>
    <t>GLORIA PIEDAD GARCES MUNERA</t>
  </si>
  <si>
    <t>OPERACIONES EN SUMINISTROS</t>
  </si>
  <si>
    <t>HERNAN HORACIO FLOREZ</t>
  </si>
  <si>
    <t>UPSS CASTILLA</t>
  </si>
  <si>
    <t>CARLOS ALBERTO VILLEGAS NAVARRO</t>
  </si>
  <si>
    <t>AUDITOR DE SALUD</t>
  </si>
  <si>
    <t>UPSS BUENOS AIRES</t>
  </si>
  <si>
    <t>GLORIA LUCIA CORREA VELEZ</t>
  </si>
  <si>
    <t>RUBY LONDOÑO LONDOÑO</t>
  </si>
  <si>
    <t>ALBERTO DE JESUS ISAZA CADAVID</t>
  </si>
  <si>
    <t>AUDITOR FARMACIA</t>
  </si>
  <si>
    <t>COMPRAS INSUMOS GENERALES</t>
  </si>
  <si>
    <t>LUIS JAVIER ISAZA CADAVID</t>
  </si>
  <si>
    <t>JOSE JOAQUIN ARANGO ESCOBAR</t>
  </si>
  <si>
    <t>AUDITOR UNO SALUD</t>
  </si>
  <si>
    <t>AREA PROMOCION Y PREVENCION</t>
  </si>
  <si>
    <t>MARTHA MOLANO MORENO</t>
  </si>
  <si>
    <t>AUDITORA</t>
  </si>
  <si>
    <t>LUZ DARY GOMEZ GOMEZ</t>
  </si>
  <si>
    <t>MIRIAM GIL DE LA OSSA</t>
  </si>
  <si>
    <t>MARTHA LUCIA RAMIREZ JARAMILLO</t>
  </si>
  <si>
    <t>UPSS SAN CRISTOBAL</t>
  </si>
  <si>
    <t>ESPERANZA GONZALEZ BRAND</t>
  </si>
  <si>
    <t>ADRIANA CORRALES ARANGO</t>
  </si>
  <si>
    <t>AUDITORA FARMACIA</t>
  </si>
  <si>
    <t>TERESITA DE JESUS TORO CORREA</t>
  </si>
  <si>
    <t>ELIZABETH MUÑOZ GOMEZ</t>
  </si>
  <si>
    <t>AUXILIAR ADMINISTRATIVA</t>
  </si>
  <si>
    <t>SECCION MANTENIMIENTO GENERAL</t>
  </si>
  <si>
    <t>DIANA LUCIA ROJAS VASQUEZ</t>
  </si>
  <si>
    <t>GRUPO OPERACIONES EN SUMINISTROS</t>
  </si>
  <si>
    <t>MARGARITA BOTERO CANO</t>
  </si>
  <si>
    <t>ANALIDA VILLEGAS RODRIGUEZ</t>
  </si>
  <si>
    <t>UPSS MANRIQUE</t>
  </si>
  <si>
    <t>MARTHA LIGIA GALLEGO</t>
  </si>
  <si>
    <t>MARTHA ISABEL ESPINOSA</t>
  </si>
  <si>
    <t>RUTH ZAPATA BEDOYA</t>
  </si>
  <si>
    <t>ADRIANA SANCHEZ</t>
  </si>
  <si>
    <t>JUAN PABLO LOPERA</t>
  </si>
  <si>
    <t>MISAEL CAVADIA</t>
  </si>
  <si>
    <t>OLGA LUCIA LONDOÑO GARCES</t>
  </si>
  <si>
    <t>LUCELLY GUTIERREZ PINEDA</t>
  </si>
  <si>
    <t>MARLENY OQUENDO DAVID</t>
  </si>
  <si>
    <t>OLGA CECILIA MEJIA JARAMILLO</t>
  </si>
  <si>
    <t>YAKELINE MAYA MOGOLLON</t>
  </si>
  <si>
    <t>MARTHA ELENA POSADA RUIZ</t>
  </si>
  <si>
    <t>ALEIDA CORREA GONZALEZ</t>
  </si>
  <si>
    <t>LINA MARIA MORALES ARANGO</t>
  </si>
  <si>
    <t>PATRICIA GLADYS RESTREPO P.</t>
  </si>
  <si>
    <t>AIDE MONCADA AGUDELO</t>
  </si>
  <si>
    <t>AREA DE RECURSOS FISICOS</t>
  </si>
  <si>
    <t>TERESITA LOAIZA ROJAS</t>
  </si>
  <si>
    <t>JORGE ORLANDO CASTRILLON</t>
  </si>
  <si>
    <t>AUXILIAR ADMINISTRATIVO</t>
  </si>
  <si>
    <t>MARGARITA MARIA CALLE</t>
  </si>
  <si>
    <t>EDWARD YESID HERRERA</t>
  </si>
  <si>
    <t>JHON JAIRO CASTRO H.</t>
  </si>
  <si>
    <t>EDILMA NOREÑA M.</t>
  </si>
  <si>
    <t>MARIA NUBIA CANO GIRALDO</t>
  </si>
  <si>
    <t>MARIA EUGENIA HENAO</t>
  </si>
  <si>
    <t>MARTHA CIELO JIMENEZ</t>
  </si>
  <si>
    <t>GLADYS MAYA URIBE</t>
  </si>
  <si>
    <t>AUXILIAR CONSULTORIO DENTAL</t>
  </si>
  <si>
    <t>MARIA ADELAIDA MARIN MONSALVE</t>
  </si>
  <si>
    <t>DIALEIMA LUJAN MESA</t>
  </si>
  <si>
    <t>LILIANA HENAO GALLEGO</t>
  </si>
  <si>
    <t>LUZ GLADYS OSORIO</t>
  </si>
  <si>
    <t>AUXILIAR CONSULTORIO ODONTOLOGICO</t>
  </si>
  <si>
    <t>C.S ENCISO</t>
  </si>
  <si>
    <t>MONICA JARAMILLO CALLE</t>
  </si>
  <si>
    <t>AUXILIAR CONTABLE</t>
  </si>
  <si>
    <t>AREA CONTABLE, PRESUPUESTAL Y COSTOS</t>
  </si>
  <si>
    <t>OSCAR ZAPATA CASTRILLON</t>
  </si>
  <si>
    <t>AUXILIAR DE APOYO ADMINISTRATIVO</t>
  </si>
  <si>
    <t>C.A.D.</t>
  </si>
  <si>
    <t>OMAR LOPEZ RAMIREZ</t>
  </si>
  <si>
    <t>AREA DE GESTION HUMANA</t>
  </si>
  <si>
    <t>JOHN JAIRO MUÑOZ BERRIO</t>
  </si>
  <si>
    <t>BAYRON ANTONIO HURTADO GUISAO</t>
  </si>
  <si>
    <t>AUXILIAR DE ARCHIVO Y CORRESPONDENCIA</t>
  </si>
  <si>
    <t>JOHN JAIRO TELLEZ OSORIO</t>
  </si>
  <si>
    <t>GLORIA PATRICIA RUIZ BETANCUR</t>
  </si>
  <si>
    <t>AUXILIAR DE DROGUERIA</t>
  </si>
  <si>
    <t>VICTOR MANUEL VARGAS HERRERA</t>
  </si>
  <si>
    <t>DORA LUCIA ARROYAVE ACEVEDO</t>
  </si>
  <si>
    <t>GLADYS ELENA RIOS GARCES</t>
  </si>
  <si>
    <t>LUZ DARY ARANGO ALVAREZ</t>
  </si>
  <si>
    <t>RAUL ANTONIO TOBON MESA</t>
  </si>
  <si>
    <t>C.S. SANTA ELENA</t>
  </si>
  <si>
    <t>ORFI URIBE</t>
  </si>
  <si>
    <t>AUXILIAR DE ENFERMERIA</t>
  </si>
  <si>
    <t>C.S. ALTAVISTA</t>
  </si>
  <si>
    <t>HELIDA GARCIA GARCIA</t>
  </si>
  <si>
    <t>C.S. ROBLEDO</t>
  </si>
  <si>
    <t>MARTIN ANDRES ECHEVERRY TRUJILLO</t>
  </si>
  <si>
    <t>AUXILIAR DE EQUIPO DE RADIO</t>
  </si>
  <si>
    <t>SISME</t>
  </si>
  <si>
    <t>CARLOS ANDRES PARRA DUQUE</t>
  </si>
  <si>
    <t>ELKIN YUBER GOMEZ VALENCIA</t>
  </si>
  <si>
    <t>ALBA MERY MOLINA MUÑOZ</t>
  </si>
  <si>
    <t>AUXILIAR DE ESTADISTICA</t>
  </si>
  <si>
    <t>ALIRIA DE JESUS OSORNO</t>
  </si>
  <si>
    <t>AUXILIAR DE HIGIENE ORAL</t>
  </si>
  <si>
    <t>MARIA ELENA GALEANO</t>
  </si>
  <si>
    <t>AUXILIAR ENFERMERIA</t>
  </si>
  <si>
    <t>C.S. MORAVIA</t>
  </si>
  <si>
    <t>LUZ ELIA RAIGOZA BEDOYA</t>
  </si>
  <si>
    <t>C.S. LA LOMA</t>
  </si>
  <si>
    <t>SONIA LUCIA MANTILLA PORTILLA</t>
  </si>
  <si>
    <t>FANNY SILVIA BARRERA POSADA</t>
  </si>
  <si>
    <t>LUZ NELLY OSPINA PARRA</t>
  </si>
  <si>
    <t>ELENA IlARIA VASQUEZ LOPERA</t>
  </si>
  <si>
    <t>EPIDEMIOLOGÍA</t>
  </si>
  <si>
    <t>DIANA MORYORIE HURTADO LOPEZ</t>
  </si>
  <si>
    <t>OLVIA DE LAS M. BARRANTES GAVIRIA</t>
  </si>
  <si>
    <t>LUIS OSNIDIO CORDOBA LIZCANO</t>
  </si>
  <si>
    <t>OLGA MARIA GONZALEZ MEJIA</t>
  </si>
  <si>
    <t>CAROLINA DEL S. VILLA RUA</t>
  </si>
  <si>
    <t>LUZ MARY ARBOLEDA GARCIA</t>
  </si>
  <si>
    <t>BLANCA LILIAM RUA GOMEZ</t>
  </si>
  <si>
    <t>AUXILIAR ESTADISTICA</t>
  </si>
  <si>
    <t>DIANA SHIRLEY BERRIO VALENCIA</t>
  </si>
  <si>
    <t>JOSE MARIA GÓMEZ TANGARIFE</t>
  </si>
  <si>
    <t>AUXILIAR FARMACIA</t>
  </si>
  <si>
    <t>MAGY RESTREPO RESTREPO</t>
  </si>
  <si>
    <t>AUXILIAR HIGIENE ORAL</t>
  </si>
  <si>
    <t>GLORIA ESTELLA BLANDON</t>
  </si>
  <si>
    <t>AUXILIAR ODONTOLOGÍA</t>
  </si>
  <si>
    <t>MARIA NORELIA R.</t>
  </si>
  <si>
    <t>MARIA LUCLLI OCAMPO MONTES</t>
  </si>
  <si>
    <t>RAMÓN ARTURO URREGO U.</t>
  </si>
  <si>
    <t>AUXILIAR TRANSPORTES</t>
  </si>
  <si>
    <t>ASTRID ELENA HERNANDEZ MUÑOZ</t>
  </si>
  <si>
    <t>BACTERIOLOGA</t>
  </si>
  <si>
    <t>NOHA ELENA JARAMILLO ESTRADA</t>
  </si>
  <si>
    <t>PIEDAD ELENA GARCES PALACIO</t>
  </si>
  <si>
    <t>LUZ STELLA MONSALVE RODRIGUEZ</t>
  </si>
  <si>
    <t>CAJERO</t>
  </si>
  <si>
    <t>LUZ STELLA VELASQUEZ DIAZ</t>
  </si>
  <si>
    <t>BEATRIZ ELENA BEDOYA OSPINA</t>
  </si>
  <si>
    <t>CARLOS ADOLFO GALLEGO BARRIENTOS</t>
  </si>
  <si>
    <t>CARLOS ALBERTO DIAZ GUTIERREZ</t>
  </si>
  <si>
    <t>COORDINADOR</t>
  </si>
  <si>
    <t>COMPRAS INSUMOS GENERALES HOSP.</t>
  </si>
  <si>
    <t>FRANCISCO JAVIER HURTADO HERNANDEZ</t>
  </si>
  <si>
    <t>COORDINADOR GRUPO</t>
  </si>
  <si>
    <t>ROBERTO EUSSE MEJIA</t>
  </si>
  <si>
    <t>COORDINADOR A.M.A.</t>
  </si>
  <si>
    <t>USA</t>
  </si>
  <si>
    <t>FRANCISCO JAVIER RIOS MESA</t>
  </si>
  <si>
    <t>WILLIAM JAIME ROJO OSPINA</t>
  </si>
  <si>
    <t>COORDINADOR ADMINISTRATIVO UPSS</t>
  </si>
  <si>
    <t>RUBIEL DURANGO PEREZ</t>
  </si>
  <si>
    <t>JAIRO RESTREPO LONDOÑO</t>
  </si>
  <si>
    <t>RUTH ELENA MENA PINO</t>
  </si>
  <si>
    <t>MARCO TULIO ARIAS ESTRADA</t>
  </si>
  <si>
    <t>COORDINADOR AREA</t>
  </si>
  <si>
    <t>ENRIQUE A. HENAO CORREA</t>
  </si>
  <si>
    <t>COORDINADOR AREA CONTAMINACION AMBIENTAL</t>
  </si>
  <si>
    <t>GILDARDO RUA VALENCIA</t>
  </si>
  <si>
    <t>COORDINADOR AREA DE ALIMENTOS</t>
  </si>
  <si>
    <t>JAIME RODRIGUEZ VALLEJO</t>
  </si>
  <si>
    <t>COORDINADOR AREA SANEAMIENTO BASICO</t>
  </si>
  <si>
    <t>GUILLERMO LEON BUSTAMANTE ARISMENDY</t>
  </si>
  <si>
    <t>COORDINADOR AREA SERVICIOS DE SALUD</t>
  </si>
  <si>
    <t>JOSE PACOMIO CARDONA</t>
  </si>
  <si>
    <t>COORDINADOR C.S.</t>
  </si>
  <si>
    <t>C.S. FLORENCIA</t>
  </si>
  <si>
    <t>MARIA ELENA ECHEVERRI</t>
  </si>
  <si>
    <t>C.S. ALFONSO LOPEZ</t>
  </si>
  <si>
    <t>JULIO CESAR ARANGO ACEVEDO</t>
  </si>
  <si>
    <t>COORDINADOR DE CAJA</t>
  </si>
  <si>
    <t>AREA DE TESORERIA</t>
  </si>
  <si>
    <t>ANGELA RITA PALACIO AVENDAÑO</t>
  </si>
  <si>
    <t xml:space="preserve">COORDINADOR GRUPO </t>
  </si>
  <si>
    <t>GRUPO PROMOCION Y PREVENCION Y PAB</t>
  </si>
  <si>
    <t>LUZ NELLY CORREA RAMIREZ</t>
  </si>
  <si>
    <t>GRUPO ARCHIVO Y CORRESPONDENCIA</t>
  </si>
  <si>
    <t>SOLEDAD ZAPATA MUÑOZ</t>
  </si>
  <si>
    <t>MAURICIO RAMIREZ</t>
  </si>
  <si>
    <t>COORDINADOR GRUPO MANTENIMIENTO</t>
  </si>
  <si>
    <t>FIDEL ALFONSO CASTRO PEINADO</t>
  </si>
  <si>
    <t>COORDINADOR UPSS</t>
  </si>
  <si>
    <t>ALVARO HUMBERTO GARCIA C.</t>
  </si>
  <si>
    <t>AGUSTO PASQUALOTTO</t>
  </si>
  <si>
    <t>UPSS SANTA CRUZ</t>
  </si>
  <si>
    <t>FRANCISCO LOPEZ  BERNAL</t>
  </si>
  <si>
    <t>LUIS FERNANDO ARROYAVE</t>
  </si>
  <si>
    <t>BEATRIZ ELENA GUARIN OSPINA</t>
  </si>
  <si>
    <t>COORDINADORA</t>
  </si>
  <si>
    <t>NURY RENDON JIMENEZ</t>
  </si>
  <si>
    <t>COORDINADORA A.M.A.</t>
  </si>
  <si>
    <t>MARINA RIOS YEPES</t>
  </si>
  <si>
    <t>SANDRA ECHEVERRY TREJOS</t>
  </si>
  <si>
    <t>COORDINADORA ADTIVA UPSS</t>
  </si>
  <si>
    <t>ALEJANDRA MARIA VILLA L.</t>
  </si>
  <si>
    <t>LUZ GLORIA ARISTIZABAL PUERTA</t>
  </si>
  <si>
    <t>COORDINADORA AREA</t>
  </si>
  <si>
    <t>OLGA CECILIA GIRALDO CARDONA</t>
  </si>
  <si>
    <t>COORDINADORA C.S.</t>
  </si>
  <si>
    <t>DIANA RAMIREZ A.</t>
  </si>
  <si>
    <t>ANA MARIA RODRIGUEZ</t>
  </si>
  <si>
    <t>TESORERIA</t>
  </si>
  <si>
    <t>ASTRID ALZATE</t>
  </si>
  <si>
    <t>MARIA ELENA GARCIA ESCOBAR</t>
  </si>
  <si>
    <t>BEATRIZ SYRO</t>
  </si>
  <si>
    <t>MARTHA CECILIA GOMEZ GALLEGO</t>
  </si>
  <si>
    <t>C.S. ESTADIO</t>
  </si>
  <si>
    <t xml:space="preserve">CLARA ELENA FUENTES </t>
  </si>
  <si>
    <t>MARTHA CECILIA RIVERA P.</t>
  </si>
  <si>
    <t>COORDINADORA GRUPO</t>
  </si>
  <si>
    <t>MARIA SOTO SUAREZ</t>
  </si>
  <si>
    <t>COORDINADORA UPSS</t>
  </si>
  <si>
    <t>GLORIA ZAPATA</t>
  </si>
  <si>
    <t>DIBUJANTE ARQUITECTURA</t>
  </si>
  <si>
    <t>GLORIA EDILMA UPEGUI LONDOÑO</t>
  </si>
  <si>
    <t>EPIDEMIOLOGA</t>
  </si>
  <si>
    <t>GRUPO ENFERMERIA</t>
  </si>
  <si>
    <t>GLORIA INES URIBE DELGADO</t>
  </si>
  <si>
    <t>CAROLINA MARIA RESTREPO RICARDO</t>
  </si>
  <si>
    <t>GLORIA PATRICIA GALLO C.</t>
  </si>
  <si>
    <t>ESTADISTICA</t>
  </si>
  <si>
    <t>FRANCISCO ARANGO</t>
  </si>
  <si>
    <t>ESTADISTICO</t>
  </si>
  <si>
    <t xml:space="preserve">ESTELLA ECHAVARRIA </t>
  </si>
  <si>
    <t>HIGIENISTA ORAL</t>
  </si>
  <si>
    <t>ROSALBA JIMENEZ V.</t>
  </si>
  <si>
    <t>SANDRA MARIA HENRIQUEZ MARTINEZ</t>
  </si>
  <si>
    <t>JEFE OFICINA</t>
  </si>
  <si>
    <t>JORGE IVAN ZAPATA RAMIREZ&lt;</t>
  </si>
  <si>
    <t>JEFE UNIDAD SANEAMIENTO AMBIENTAL</t>
  </si>
  <si>
    <t>JUAN GABRIEL ARCOS HENAO</t>
  </si>
  <si>
    <t>MEDICO MT.</t>
  </si>
  <si>
    <t>JUAN GUILLERMO FRANCO CARDEÑO</t>
  </si>
  <si>
    <t>MARTHA ELENA HERRERA MUÑOZ</t>
  </si>
  <si>
    <t>MEDICO TC.</t>
  </si>
  <si>
    <t>GRACIELA VICTORIA HENAO</t>
  </si>
  <si>
    <t>NUTRICIONISTA</t>
  </si>
  <si>
    <t>YOLANDA ESTELLA CORSO</t>
  </si>
  <si>
    <t>ODONTOLOGA</t>
  </si>
  <si>
    <t>LUIS CARLOS TAMAYO TAMAYO</t>
  </si>
  <si>
    <t>ODONTOLOGO</t>
  </si>
  <si>
    <t>JUAN GUILLERMO VALLE</t>
  </si>
  <si>
    <t>ODONTOLOGO MT</t>
  </si>
  <si>
    <t>MIRIAN ELENA VERGARA JARAMILLO</t>
  </si>
  <si>
    <t>PROFESIONAL DE SEGURIDAD SOCIAL</t>
  </si>
  <si>
    <t>GRUPO SALARIO Y PRESTACIONES SOCIALES</t>
  </si>
  <si>
    <t>GLORIA JULIA ARISTIZABAL MONSALVE</t>
  </si>
  <si>
    <t>PROMOTORA SANEAMIENTO</t>
  </si>
  <si>
    <t>SANDRA ROCIO BAEZ ORTEGA</t>
  </si>
  <si>
    <t>PSICOLOGA ORGANIZACIONAL</t>
  </si>
  <si>
    <t>GRUPO BIENESTAR LABORAL Y SALUD OCUPACIONAL</t>
  </si>
  <si>
    <t>NAZLINES BARBOZA ESPINOSA</t>
  </si>
  <si>
    <t>MARGARITA GONZALEZ CALLE</t>
  </si>
  <si>
    <t>REGENTE DE FARMACIA</t>
  </si>
  <si>
    <t>MARIA EUGENIA ACEVEDO CARMONA</t>
  </si>
  <si>
    <t>SECRETARIA</t>
  </si>
  <si>
    <t>EPIDEMILOGIA</t>
  </si>
  <si>
    <t>MARGARITA ESCOBAR SEPULVEDA</t>
  </si>
  <si>
    <t>RITA CECILIA JIMENEZ CIFUENTES</t>
  </si>
  <si>
    <t>DIANA CRISTINA GARCIA GALINDO</t>
  </si>
  <si>
    <t>GRUPO CONTROL INTERNO DISCIPLINARIO</t>
  </si>
  <si>
    <t>GINA MARIA CASTAÑEDA ORTIZ</t>
  </si>
  <si>
    <t>ROGELIO CORREA ROLDAN</t>
  </si>
  <si>
    <t>DAVID BERMUDEZ MOLINA</t>
  </si>
  <si>
    <t>TECNOLOGO HIGIENE Y SEGURIDAD</t>
  </si>
  <si>
    <t>ANGELA MARIA HOYOS CAMPUZANO</t>
  </si>
  <si>
    <t>GLORIA PATRICIA ORLAS ALZATE</t>
  </si>
  <si>
    <t>ALBA LUZ TORO A.</t>
  </si>
  <si>
    <t>MARIA ELENA SIERRA A.</t>
  </si>
  <si>
    <t>SILVIA ROSA GOMEZ</t>
  </si>
  <si>
    <t>OLGA ELENA ALAVREZ C.</t>
  </si>
  <si>
    <t>BEATRIZ ANALIDA TOBON TOBON</t>
  </si>
  <si>
    <t>P.S. PESEBRE</t>
  </si>
  <si>
    <t>MARTHA CECILIA CUERVO RUIZ</t>
  </si>
  <si>
    <t>DIANA PATRICIA GALLEGO GARCIA</t>
  </si>
  <si>
    <t>MARIA LUCIA DAVILA BENJUMEA</t>
  </si>
  <si>
    <t>EDNA PATRICIA PARRA CORREA</t>
  </si>
  <si>
    <t>LUZ MERY VELASQUEZ SALDARRIAGA</t>
  </si>
  <si>
    <t>SUBGERENCIAS DE SERVICIOS DE SALUD</t>
  </si>
  <si>
    <t>ADRIANA MARIA URIBE ARANGO</t>
  </si>
  <si>
    <t>LUZ MARINA MARIN GARCIA</t>
  </si>
  <si>
    <t>RUBIELA LLANO CANO</t>
  </si>
  <si>
    <t xml:space="preserve">HECILDA PINEDA GONZALEZ </t>
  </si>
  <si>
    <t>MARIA EUGENIA ACEVEDO</t>
  </si>
  <si>
    <t>LUZ MARINA MONSALVE BUILES</t>
  </si>
  <si>
    <t>BEATRIZ ELENA QUINTERO  GOMEZ</t>
  </si>
  <si>
    <t xml:space="preserve">GRUPO COMPRAS INSUMOS GENERALES         </t>
  </si>
  <si>
    <t>MARTHA GARCIA RODRIGUEZ</t>
  </si>
  <si>
    <t>LILIANA MARIA OCHOA P.</t>
  </si>
  <si>
    <t>DIANA DEL PILAR PALACIO SOTO</t>
  </si>
  <si>
    <t>DRA. OLGA MERY LOPEZ CASTAÑO</t>
  </si>
  <si>
    <t>SUBGERENTE ADTIVA Y FINANCIERA</t>
  </si>
  <si>
    <t>SUBGERENCIA ADTIVA Y FINANCIERA</t>
  </si>
  <si>
    <t>WILLIAM GARCIA ARBOLEDA</t>
  </si>
  <si>
    <t xml:space="preserve">COORDINADOR CENTRO DE SALUD   </t>
  </si>
  <si>
    <t>C.S. POPULAR 1</t>
  </si>
  <si>
    <t>BERNARDO PANIAGUA GARCIA</t>
  </si>
  <si>
    <t>MARTHA SOFIA CASTRILLON</t>
  </si>
  <si>
    <t>MARIA LUCIA ORTIZ</t>
  </si>
  <si>
    <t>HECTOR IGNACIO CARDONA</t>
  </si>
  <si>
    <t>DORIS MAGALI GIL</t>
  </si>
  <si>
    <t>LUSI FELIPE PULGARIN</t>
  </si>
  <si>
    <t>LIZ MARLEY BRAND MESA</t>
  </si>
  <si>
    <t>TECNICA ADMINISTRATIVA</t>
  </si>
  <si>
    <t>C.S. SANTA ROSA DE LIMA</t>
  </si>
  <si>
    <t>PAOLA ANDREA GARCES DUQUE</t>
  </si>
  <si>
    <t>MARIA LOURDES LOAIZA LOPEZ</t>
  </si>
  <si>
    <t>ANGELICA PEREZ PEREZ</t>
  </si>
  <si>
    <t>C.S. VILLA LAURA</t>
  </si>
  <si>
    <t>ADRIANA DURLEY LOPERA VASQUEZ</t>
  </si>
  <si>
    <t>AURA PATRICIA RAMIREZ GARCIA</t>
  </si>
  <si>
    <t>OLGA LUCIA DAVID MARTINEZ</t>
  </si>
  <si>
    <t>MARIA LETICIA ALVAREZ OSORIO</t>
  </si>
  <si>
    <t>TECNICA EN COSTOS</t>
  </si>
  <si>
    <t>MARIA DE LAS M. GONZALEZ S.</t>
  </si>
  <si>
    <t>TECNICA EN SISTEMAS</t>
  </si>
  <si>
    <t>OSWALDO DANIEL MENDOZA RUBIO</t>
  </si>
  <si>
    <t>MARIA NURY GALLEGO ATEHORTUA</t>
  </si>
  <si>
    <t>TECNICA FACTURACION</t>
  </si>
  <si>
    <t>UPSS MANRIQUE C.S. CARPINELO</t>
  </si>
  <si>
    <t>YANETH USUGA TAMAYO</t>
  </si>
  <si>
    <t>UPSS MANRIQUE C.S. SANTO DOMINGO S</t>
  </si>
  <si>
    <t>MARIA ELENA CARDONA</t>
  </si>
  <si>
    <t>BERNARDO RESTREPO RESTREPO</t>
  </si>
  <si>
    <t>OLGA LUCIA USUGA GARCIA</t>
  </si>
  <si>
    <t>TECNICO ADMINISTRATIVO</t>
  </si>
  <si>
    <t>CARLOS MARIO BUSTAMANTE</t>
  </si>
  <si>
    <t>MARCO MARIONES</t>
  </si>
  <si>
    <t>DARIO ACEVEDO</t>
  </si>
  <si>
    <t>MARIA ELENA YEPES RUIZ</t>
  </si>
  <si>
    <t>NANCY TERESA DUQUE AVENDAÑO</t>
  </si>
  <si>
    <t>TECNICA MERCADEO</t>
  </si>
  <si>
    <t>FLOR BOLIVAR DE CARDONA</t>
  </si>
  <si>
    <t>C.S. VILLATINA - UPSS BUENOS AIRES</t>
  </si>
  <si>
    <t>MARIA ELENA VELEZ DUQUE</t>
  </si>
  <si>
    <t>MARTHA ELENA SALAZAR HENAO</t>
  </si>
  <si>
    <t>RAMON EMILIO GARCIA ZAPATA</t>
  </si>
  <si>
    <t>C.S. LORETO UPSS BUENOS AIRES</t>
  </si>
  <si>
    <t>ERIKA VIVIANA ALZATE USUGA</t>
  </si>
  <si>
    <t>C.S. GUAYAQUIL UPSS BUENOS AIRES</t>
  </si>
  <si>
    <t>JAIME LEON QUINTERO ORTIZ</t>
  </si>
  <si>
    <t>WERNER DE JESUS ESCOBAR ESCOBAR</t>
  </si>
  <si>
    <t>C.S. LAS MARGARITAS UPSS SAN CRISTOBAL</t>
  </si>
  <si>
    <t>JOSE ELEAZAR TORRES USUGA</t>
  </si>
  <si>
    <t>ANALIDA YEPES J.</t>
  </si>
  <si>
    <t>DIEGO ANGELO HURTADO</t>
  </si>
  <si>
    <t>C.S. LA QUIEBRA</t>
  </si>
  <si>
    <t>SERGIO ALBERTO PATIÑO GUERRA</t>
  </si>
  <si>
    <t>FERNANDO LEÓN ZULETA MONTOYA</t>
  </si>
  <si>
    <t>ARLEY CHAPARRO CARTAGENA</t>
  </si>
  <si>
    <t>OLGA HELENA ARROYAVE BUILES</t>
  </si>
  <si>
    <t>LUCELLY GALLEGO OBANDO</t>
  </si>
  <si>
    <t>WILLIAM FELIPE OCHOA S.</t>
  </si>
  <si>
    <t>MAURICIO MONTOYA</t>
  </si>
  <si>
    <t>HERMENEGILDO VIERA</t>
  </si>
  <si>
    <t>MARIA JANETH ISAZA V.</t>
  </si>
  <si>
    <t>MARTHA LUCIA MARIN</t>
  </si>
  <si>
    <t>MONICA MARCELA ZAPATA</t>
  </si>
  <si>
    <t>DANIEL BUSTAMANTE B.</t>
  </si>
  <si>
    <t>MARLENY GONZALEZ</t>
  </si>
  <si>
    <t xml:space="preserve">ADRIANA ROLDAN </t>
  </si>
  <si>
    <t>OSCAR ORLANDO OSORIO</t>
  </si>
  <si>
    <t>GLORIA EUGENIA GAVIRIA</t>
  </si>
  <si>
    <t>TECNICO EN SISTEMAS INFO.</t>
  </si>
  <si>
    <t>DIEGO RIVERA SUAREZ</t>
  </si>
  <si>
    <t>TECNOLOGO ADMINISTRATIVO</t>
  </si>
  <si>
    <t>JOSE WILSON OCAMPO</t>
  </si>
  <si>
    <t>TECNOLOGO ARQUITECTURA</t>
  </si>
  <si>
    <t>CARMENZA LIA GALLEGO L.</t>
  </si>
  <si>
    <t>TECNOLOGO DE FACTURACIÓN</t>
  </si>
  <si>
    <t>CARLOS ALBERTO ESCOBAR V.</t>
  </si>
  <si>
    <t>LUZ ALEIDA OROZCO RESTREPO</t>
  </si>
  <si>
    <t>C.S. PABLO VI</t>
  </si>
  <si>
    <t>ALBA LUCIA GIRALDO ACEVEDO</t>
  </si>
  <si>
    <t>ASCENCION GONZALEZ</t>
  </si>
  <si>
    <t>BETTY SALAZAR SALAZAR</t>
  </si>
  <si>
    <t>MARIA LIBIA MUÑOZ</t>
  </si>
  <si>
    <t>ENRIQUE VALENCIA PEREIRA</t>
  </si>
  <si>
    <t>EDGARDO GARCIA PINZON</t>
  </si>
  <si>
    <t>JORGE ALBERTO VELEZ VALENCIA</t>
  </si>
  <si>
    <t>VETERINARIO</t>
  </si>
  <si>
    <t>MARIA EUGENIA VELEZ VELEZ</t>
  </si>
  <si>
    <t>GUSTAVO ADOLFO GAVIRIA B.</t>
  </si>
  <si>
    <t>JHON HERNANDO TABARES MONTOYA</t>
  </si>
  <si>
    <t>C.S. EL LIMONAR</t>
  </si>
  <si>
    <t>BIBIANA EDITH OSSA ARISTIZABAL</t>
  </si>
  <si>
    <t>ORLANDA BENITEZ JIMENEZ</t>
  </si>
  <si>
    <t>MIRYAM SANCHEZ BETANCUR</t>
  </si>
  <si>
    <t>MARIA EUGENIA PORRAS BETANCUR</t>
  </si>
  <si>
    <t>DORA LUZ GARCIA GARCIA</t>
  </si>
  <si>
    <t>REGENTE FARMACIA</t>
  </si>
  <si>
    <t>GLORIA CECILIA BETACUR SIERRA</t>
  </si>
  <si>
    <t>MEDICO GENERAL M.T.</t>
  </si>
  <si>
    <t>MARIO ALONSO CASTRILLON CALDERON</t>
  </si>
  <si>
    <t>ODONTOLOG TC</t>
  </si>
  <si>
    <t>ALBA AMPARO JARAMILLO GONZALEZ</t>
  </si>
  <si>
    <t>ENCARGADA DE OFICIO VARIOS</t>
  </si>
  <si>
    <t>ALBA LUZ CARTAGENA U.</t>
  </si>
  <si>
    <t>ELKIN GUTIERREZ RENDON</t>
  </si>
  <si>
    <t>U.H. SANTA CRUZ</t>
  </si>
  <si>
    <t>ADRIANA PATRICIA DURAN CORREA</t>
  </si>
  <si>
    <t>BLANCA ANAIS OROZCO RESTREPO</t>
  </si>
  <si>
    <t>ANA DELIA GOMEZ PALACIO</t>
  </si>
  <si>
    <t>JUAN CARLOS ALZATE CADAVID</t>
  </si>
  <si>
    <t>AUXILIAR APOYO ADTIVO.</t>
  </si>
  <si>
    <t>JULIO CESAR TORRES B</t>
  </si>
  <si>
    <t>COORDINADORA ADTIVO.</t>
  </si>
  <si>
    <t>ANIBAL GIRALDO ARCILA</t>
  </si>
  <si>
    <t>AMPARO PATIÑO RAMIREZ</t>
  </si>
  <si>
    <t>HECTOR DAVID ESPINOSA RODRIGUEZ</t>
  </si>
  <si>
    <t>AUXILIAR DE NOMINA</t>
  </si>
  <si>
    <t>GRUPO SALARIOS Y PRESTACIONES SOCIALES</t>
  </si>
  <si>
    <t>LUCELLY CASTILLO RENDON</t>
  </si>
  <si>
    <t>ABOGADA ASESORA</t>
  </si>
  <si>
    <t>PROCESOS DISCIPLINARIOS</t>
  </si>
  <si>
    <t>LUIS ANGEL LONDOÑO ATEHORTUA</t>
  </si>
  <si>
    <t>DARIO LOPEZ JARAMILLO</t>
  </si>
  <si>
    <t>LUIS FERNANDO LOPERA YEPES</t>
  </si>
  <si>
    <t>UPS BELEN</t>
  </si>
  <si>
    <t>OSWALDO CARDENAS MESA</t>
  </si>
  <si>
    <t>CONDUCTOR AMBULANCIA</t>
  </si>
  <si>
    <t>UPS HOSPITAL INFANTIL</t>
  </si>
  <si>
    <t>MARLON MORENO CARDONA</t>
  </si>
  <si>
    <t>CAMILLERO</t>
  </si>
  <si>
    <t>UPS DOCE DE OCTUBRE</t>
  </si>
  <si>
    <t>BEATRIZ ELENA OCHOA AGUDELO</t>
  </si>
  <si>
    <t>CECILIA INES PALACIO MONTOYA</t>
  </si>
  <si>
    <t>AUXILIAR DE LABORATORIO CLINICO</t>
  </si>
  <si>
    <t>C.S. POBLADO</t>
  </si>
  <si>
    <t>ANA LUCINDA PACHECO VARGAS</t>
  </si>
  <si>
    <t>AUDITOR</t>
  </si>
  <si>
    <t>UPS BUENOS AIRES</t>
  </si>
  <si>
    <t>ORLANDO HERNANDEZ ORTIZ</t>
  </si>
  <si>
    <t>CENTRO DE SALUD ARANJUEZ</t>
  </si>
  <si>
    <t>Abogados</t>
  </si>
  <si>
    <t>TOTALES POR CARGO</t>
  </si>
  <si>
    <t>Auxiliares</t>
  </si>
  <si>
    <t>Coordinadores</t>
  </si>
  <si>
    <t>Técnicos</t>
  </si>
  <si>
    <t>Tecnólogos</t>
  </si>
  <si>
    <t>TOTALES POR CURSO</t>
  </si>
  <si>
    <t>Excel Básico</t>
  </si>
  <si>
    <t>Excel Avanzado</t>
  </si>
  <si>
    <t>PowerPoint</t>
  </si>
  <si>
    <t>Sin Cargo</t>
  </si>
  <si>
    <t>%</t>
  </si>
  <si>
    <t>Secretarias</t>
  </si>
  <si>
    <t>Cantidad</t>
  </si>
  <si>
    <t xml:space="preserve">Total de Inscritos: </t>
  </si>
  <si>
    <t>Otros Cargos</t>
  </si>
  <si>
    <t>EMPLEADO</t>
  </si>
  <si>
    <t>Graficar</t>
  </si>
  <si>
    <t>* Series en columnas</t>
  </si>
  <si>
    <t>* Sin leyenda</t>
  </si>
  <si>
    <t>* Agregar un título</t>
  </si>
  <si>
    <t>* Rótulos: Mostrar Valor</t>
  </si>
  <si>
    <t>* En hoja nueva</t>
  </si>
  <si>
    <t>* Rótulos: Porcentajes y Nombre de Categoría</t>
  </si>
  <si>
    <t>* Tipo de Gráfico: Circular con efecto 3D</t>
  </si>
  <si>
    <t>Auxiliar de Enfermería</t>
  </si>
  <si>
    <t>ABOGAGA FAMILIAR</t>
  </si>
  <si>
    <t>Internet</t>
  </si>
  <si>
    <t>Access</t>
  </si>
  <si>
    <t xml:space="preserve">Nro. de personas que trabajan en UPSS: </t>
  </si>
  <si>
    <t xml:space="preserve">Nro de registros sin Dependencia: </t>
  </si>
  <si>
    <t>* Utiliza encabezados y píes de página</t>
  </si>
  <si>
    <t>* Referencia celdas y rangos en sus fórmulas</t>
  </si>
  <si>
    <t>Lógros:</t>
  </si>
  <si>
    <t>Seleccione los datos a graficar (si las celdas no son consecutivas use la tecla Ctrl para seleccionar)</t>
  </si>
  <si>
    <t>menu: Insertar - Gráfico - seguir el asistente</t>
  </si>
  <si>
    <t>Una vez termiando el gráfico, use el menú gráfico para cambiar la configuración del gráfico</t>
  </si>
  <si>
    <t>Ejercicios:</t>
  </si>
  <si>
    <t>* Personalizar: Efecto de relleno, separar el mayor curso, Título con WordArt</t>
  </si>
  <si>
    <t>Graficar Cargos y Porcentajes</t>
  </si>
  <si>
    <t>Graficar Cursos y Cantidad</t>
  </si>
  <si>
    <t>* Graficar y personalizar gráfico</t>
  </si>
  <si>
    <t>* Personalizar: Efecto de relleno, tamaño de fuente, color</t>
  </si>
  <si>
    <t>* Tipo de Gráfico: Columnas Apilada con efectos 3D</t>
  </si>
  <si>
    <t>*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</si>
</sst>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9"/>
      <name val="Arial"/>
      <family val="2"/>
    </font>
    <font>
      <sz val="8"/>
      <name val="Arial"/>
      <family val="2"/>
    </font>
    <font>
      <sz val="10"/>
      <color indexed="23"/>
      <name val="Arial"/>
    </font>
    <font>
      <sz val="12"/>
      <name val="Arial"/>
    </font>
    <font>
      <sz val="12"/>
      <color indexed="23"/>
      <name val="Arial"/>
      <family val="2"/>
    </font>
    <font>
      <sz val="12"/>
      <color indexed="62"/>
      <name val="Arial"/>
    </font>
    <font>
      <sz val="12"/>
      <color indexed="23"/>
      <name val="Arial"/>
    </font>
    <font>
      <b/>
      <sz val="12"/>
      <color indexed="23"/>
      <name val="Arial"/>
    </font>
    <font>
      <b/>
      <sz val="12"/>
      <name val="Arial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Fill="1" applyBorder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8" fillId="0" borderId="0" xfId="0" applyFont="1" applyBorder="1" applyAlignment="1"/>
    <xf numFmtId="0" fontId="13" fillId="0" borderId="0" xfId="0" applyFont="1"/>
    <xf numFmtId="49" fontId="8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9" fillId="0" borderId="0" xfId="0" applyFont="1"/>
    <xf numFmtId="0" fontId="3" fillId="0" borderId="1" xfId="0" applyFont="1" applyBorder="1"/>
    <xf numFmtId="0" fontId="8" fillId="3" borderId="0" xfId="0" applyFont="1" applyFill="1"/>
    <xf numFmtId="49" fontId="8" fillId="3" borderId="0" xfId="0" applyNumberFormat="1" applyFont="1" applyFill="1"/>
    <xf numFmtId="0" fontId="16" fillId="6" borderId="1" xfId="0" applyNumberFormat="1" applyFont="1" applyFill="1" applyBorder="1"/>
    <xf numFmtId="164" fontId="16" fillId="6" borderId="1" xfId="1" applyNumberFormat="1" applyFont="1" applyFill="1" applyBorder="1"/>
    <xf numFmtId="0" fontId="16" fillId="6" borderId="1" xfId="0" applyFont="1" applyFill="1" applyBorder="1"/>
    <xf numFmtId="0" fontId="16" fillId="4" borderId="1" xfId="0" applyFont="1" applyFill="1" applyBorder="1"/>
    <xf numFmtId="164" fontId="16" fillId="4" borderId="1" xfId="1" applyNumberFormat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0" xfId="0" applyFill="1" applyAlignment="1">
      <alignment horizontal="left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6"/>
  <c:chart>
    <c:autoTitleDeleted val="1"/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Estadística!$C$6</c:f>
              <c:strCache>
                <c:ptCount val="1"/>
                <c:pt idx="0">
                  <c:v>%</c:v>
                </c:pt>
              </c:strCache>
            </c:strRef>
          </c:tx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Val val="1"/>
          </c:dLbls>
          <c:cat>
            <c:strRef>
              <c:f>Estadística!$A$7:$A$15</c:f>
              <c:strCache>
                <c:ptCount val="9"/>
                <c:pt idx="0">
                  <c:v>Abogados</c:v>
                </c:pt>
                <c:pt idx="1">
                  <c:v>Auxiliares</c:v>
                </c:pt>
                <c:pt idx="2">
                  <c:v>Auxiliar de Enfermería</c:v>
                </c:pt>
                <c:pt idx="3">
                  <c:v>Coordinadores</c:v>
                </c:pt>
                <c:pt idx="4">
                  <c:v>Secretarias</c:v>
                </c:pt>
                <c:pt idx="5">
                  <c:v>Técnicos</c:v>
                </c:pt>
                <c:pt idx="6">
                  <c:v>Tecnólogos</c:v>
                </c:pt>
                <c:pt idx="7">
                  <c:v>Sin Cargo</c:v>
                </c:pt>
                <c:pt idx="8">
                  <c:v>Otros Cargos</c:v>
                </c:pt>
              </c:strCache>
            </c:strRef>
          </c:cat>
          <c:val>
            <c:numRef>
              <c:f>Estadística!$C$7:$C$15</c:f>
              <c:numCache>
                <c:formatCode>0.0</c:formatCode>
                <c:ptCount val="9"/>
                <c:pt idx="0">
                  <c:v>4.3147208121827409</c:v>
                </c:pt>
                <c:pt idx="1">
                  <c:v>22.842639593908629</c:v>
                </c:pt>
                <c:pt idx="2">
                  <c:v>4.5685279187817258</c:v>
                </c:pt>
                <c:pt idx="3">
                  <c:v>14.974619289340101</c:v>
                </c:pt>
                <c:pt idx="4">
                  <c:v>10.152284263959391</c:v>
                </c:pt>
                <c:pt idx="5">
                  <c:v>17.258883248730964</c:v>
                </c:pt>
                <c:pt idx="6">
                  <c:v>4.8223350253807107</c:v>
                </c:pt>
                <c:pt idx="7">
                  <c:v>7.1065989847715736</c:v>
                </c:pt>
                <c:pt idx="8">
                  <c:v>13.959390862944163</c:v>
                </c:pt>
              </c:numCache>
            </c:numRef>
          </c:val>
        </c:ser>
        <c:dLbls>
          <c:showVal val="1"/>
        </c:dLbls>
        <c:shape val="box"/>
        <c:axId val="61598336"/>
        <c:axId val="61501824"/>
        <c:axId val="0"/>
      </c:bar3DChart>
      <c:catAx>
        <c:axId val="6159833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61501824"/>
        <c:crosses val="autoZero"/>
        <c:auto val="1"/>
        <c:lblAlgn val="ctr"/>
        <c:lblOffset val="100"/>
      </c:catAx>
      <c:valAx>
        <c:axId val="61501824"/>
        <c:scaling>
          <c:orientation val="minMax"/>
        </c:scaling>
        <c:axPos val="l"/>
        <c:numFmt formatCode="0.0" sourceLinked="1"/>
        <c:tickLblPos val="nextTo"/>
        <c:txPr>
          <a:bodyPr/>
          <a:lstStyle/>
          <a:p>
            <a:pPr>
              <a:defRPr lang="es-CO"/>
            </a:pPr>
            <a:endParaRPr lang="es-ES"/>
          </a:p>
        </c:txPr>
        <c:crossAx val="61598336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0"/>
  <c:chart>
    <c:title>
      <c:tx>
        <c:rich>
          <a:bodyPr/>
          <a:lstStyle/>
          <a:p>
            <a:pPr>
              <a:defRPr lang="es-CO"/>
            </a:pPr>
            <a:r>
              <a:rPr lang="en-US"/>
              <a:t>GRAFICO DE COMPARACIÓN: CURSOS Y CANTIDAD. </a:t>
            </a:r>
          </a:p>
        </c:rich>
      </c:tx>
      <c:layout/>
      <c:overlay val="1"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Estadística!$B$19</c:f>
              <c:strCache>
                <c:ptCount val="1"/>
                <c:pt idx="0">
                  <c:v>Cantidad</c:v>
                </c:pt>
              </c:strCache>
            </c:strRef>
          </c:tx>
          <c:dPt>
            <c:idx val="1"/>
            <c:explosion val="10"/>
          </c:dPt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dLblPos val="inEnd"/>
            <c:showCatName val="1"/>
            <c:showPercent val="1"/>
          </c:dLbls>
          <c:cat>
            <c:strRef>
              <c:f>Estadística!$A$20:$A$25</c:f>
              <c:strCache>
                <c:ptCount val="6"/>
                <c:pt idx="0">
                  <c:v>Word</c:v>
                </c:pt>
                <c:pt idx="1">
                  <c:v>Excel Básico</c:v>
                </c:pt>
                <c:pt idx="2">
                  <c:v>Internet</c:v>
                </c:pt>
                <c:pt idx="3">
                  <c:v>PowerPoint</c:v>
                </c:pt>
                <c:pt idx="4">
                  <c:v>Access</c:v>
                </c:pt>
                <c:pt idx="5">
                  <c:v>Excel Avanzado</c:v>
                </c:pt>
              </c:strCache>
            </c:strRef>
          </c:cat>
          <c:val>
            <c:numRef>
              <c:f>Estadística!$B$20:$B$25</c:f>
              <c:numCache>
                <c:formatCode>General</c:formatCode>
                <c:ptCount val="6"/>
                <c:pt idx="0">
                  <c:v>60</c:v>
                </c:pt>
                <c:pt idx="1">
                  <c:v>135</c:v>
                </c:pt>
                <c:pt idx="2">
                  <c:v>34</c:v>
                </c:pt>
                <c:pt idx="3">
                  <c:v>43</c:v>
                </c:pt>
                <c:pt idx="4">
                  <c:v>17</c:v>
                </c:pt>
                <c:pt idx="5">
                  <c:v>105</c:v>
                </c:pt>
              </c:numCache>
            </c:numRef>
          </c:val>
        </c:ser>
        <c:ser>
          <c:idx val="1"/>
          <c:order val="1"/>
          <c:tx>
            <c:strRef>
              <c:f>Estadística!$C$19</c:f>
              <c:strCache>
                <c:ptCount val="1"/>
                <c:pt idx="0">
                  <c:v>%</c:v>
                </c:pt>
              </c:strCache>
            </c:strRef>
          </c:tx>
          <c:dLbls>
            <c:txPr>
              <a:bodyPr/>
              <a:lstStyle/>
              <a:p>
                <a:pPr>
                  <a:defRPr lang="es-CO"/>
                </a:pPr>
                <a:endParaRPr lang="es-ES"/>
              </a:p>
            </c:txPr>
            <c:showCatName val="1"/>
            <c:showPercent val="1"/>
          </c:dLbls>
          <c:cat>
            <c:strRef>
              <c:f>Estadística!$A$20:$A$25</c:f>
              <c:strCache>
                <c:ptCount val="6"/>
                <c:pt idx="0">
                  <c:v>Word</c:v>
                </c:pt>
                <c:pt idx="1">
                  <c:v>Excel Básico</c:v>
                </c:pt>
                <c:pt idx="2">
                  <c:v>Internet</c:v>
                </c:pt>
                <c:pt idx="3">
                  <c:v>PowerPoint</c:v>
                </c:pt>
                <c:pt idx="4">
                  <c:v>Access</c:v>
                </c:pt>
                <c:pt idx="5">
                  <c:v>Excel Avanzado</c:v>
                </c:pt>
              </c:strCache>
            </c:strRef>
          </c:cat>
          <c:val>
            <c:numRef>
              <c:f>Estadística!$C$20:$C$25</c:f>
              <c:numCache>
                <c:formatCode>0.0</c:formatCode>
                <c:ptCount val="6"/>
                <c:pt idx="0">
                  <c:v>42.553191489361701</c:v>
                </c:pt>
                <c:pt idx="1">
                  <c:v>95.744680851063833</c:v>
                </c:pt>
                <c:pt idx="2">
                  <c:v>24.113475177304966</c:v>
                </c:pt>
                <c:pt idx="3">
                  <c:v>30.49645390070922</c:v>
                </c:pt>
                <c:pt idx="4">
                  <c:v>12.056737588652483</c:v>
                </c:pt>
                <c:pt idx="5">
                  <c:v>74.468085106382986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8</xdr:col>
      <xdr:colOff>152400</xdr:colOff>
      <xdr:row>26</xdr:row>
      <xdr:rowOff>66675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723899</xdr:colOff>
      <xdr:row>0</xdr:row>
      <xdr:rowOff>123824</xdr:rowOff>
    </xdr:from>
    <xdr:to>
      <xdr:col>15</xdr:col>
      <xdr:colOff>676275</xdr:colOff>
      <xdr:row>25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0.14506</cdr:x>
      <cdr:y>0</cdr:y>
    </cdr:from>
    <cdr:to>
      <cdr:x>0.96451</cdr:x>
      <cdr:y>0.17861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895350" y="0"/>
          <a:ext cx="5057775" cy="74853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es-ES" sz="2000" b="1" cap="none" spc="0">
              <a:ln>
                <a:prstDash val="solid"/>
              </a:ln>
              <a:gradFill rotWithShape="1">
                <a:gsLst>
                  <a:gs pos="0">
                    <a:schemeClr val="accent4">
                      <a:tint val="70000"/>
                      <a:satMod val="200000"/>
                    </a:schemeClr>
                  </a:gs>
                  <a:gs pos="40000">
                    <a:schemeClr val="accent4">
                      <a:tint val="90000"/>
                      <a:satMod val="130000"/>
                    </a:schemeClr>
                  </a:gs>
                  <a:gs pos="50000">
                    <a:schemeClr val="accent4">
                      <a:tint val="90000"/>
                      <a:satMod val="130000"/>
                    </a:schemeClr>
                  </a:gs>
                  <a:gs pos="68000">
                    <a:schemeClr val="accent4">
                      <a:tint val="90000"/>
                      <a:satMod val="130000"/>
                    </a:schemeClr>
                  </a:gs>
                  <a:gs pos="100000">
                    <a:schemeClr val="accent4">
                      <a:tint val="70000"/>
                      <a:satMod val="200000"/>
                    </a:schemeClr>
                  </a:gs>
                </a:gsLst>
                <a:lin ang="5400000"/>
              </a:gra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Microsoft PhagsPa" pitchFamily="34" charset="0"/>
            </a:rPr>
            <a:t>GRAFICO</a:t>
          </a:r>
          <a:r>
            <a:rPr lang="es-ES" sz="2000" b="1" cap="none" spc="0" baseline="0">
              <a:ln>
                <a:prstDash val="solid"/>
              </a:ln>
              <a:gradFill rotWithShape="1">
                <a:gsLst>
                  <a:gs pos="0">
                    <a:schemeClr val="accent4">
                      <a:tint val="70000"/>
                      <a:satMod val="200000"/>
                    </a:schemeClr>
                  </a:gs>
                  <a:gs pos="40000">
                    <a:schemeClr val="accent4">
                      <a:tint val="90000"/>
                      <a:satMod val="130000"/>
                    </a:schemeClr>
                  </a:gs>
                  <a:gs pos="50000">
                    <a:schemeClr val="accent4">
                      <a:tint val="90000"/>
                      <a:satMod val="130000"/>
                    </a:schemeClr>
                  </a:gs>
                  <a:gs pos="68000">
                    <a:schemeClr val="accent4">
                      <a:tint val="90000"/>
                      <a:satMod val="130000"/>
                    </a:schemeClr>
                  </a:gs>
                  <a:gs pos="100000">
                    <a:schemeClr val="accent4">
                      <a:tint val="70000"/>
                      <a:satMod val="200000"/>
                    </a:schemeClr>
                  </a:gs>
                </a:gsLst>
                <a:lin ang="5400000"/>
              </a:gra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Microsoft PhagsPa" pitchFamily="34" charset="0"/>
            </a:rPr>
            <a:t> DE COMPARACIÓN :</a:t>
          </a:r>
          <a:br>
            <a:rPr lang="es-ES" sz="2000" b="1" cap="none" spc="0" baseline="0">
              <a:ln>
                <a:prstDash val="solid"/>
              </a:ln>
              <a:gradFill rotWithShape="1">
                <a:gsLst>
                  <a:gs pos="0">
                    <a:schemeClr val="accent4">
                      <a:tint val="70000"/>
                      <a:satMod val="200000"/>
                    </a:schemeClr>
                  </a:gs>
                  <a:gs pos="40000">
                    <a:schemeClr val="accent4">
                      <a:tint val="90000"/>
                      <a:satMod val="130000"/>
                    </a:schemeClr>
                  </a:gs>
                  <a:gs pos="50000">
                    <a:schemeClr val="accent4">
                      <a:tint val="90000"/>
                      <a:satMod val="130000"/>
                    </a:schemeClr>
                  </a:gs>
                  <a:gs pos="68000">
                    <a:schemeClr val="accent4">
                      <a:tint val="90000"/>
                      <a:satMod val="130000"/>
                    </a:schemeClr>
                  </a:gs>
                  <a:gs pos="100000">
                    <a:schemeClr val="accent4">
                      <a:tint val="70000"/>
                      <a:satMod val="200000"/>
                    </a:schemeClr>
                  </a:gs>
                </a:gsLst>
                <a:lin ang="5400000"/>
              </a:gra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Microsoft PhagsPa" pitchFamily="34" charset="0"/>
            </a:rPr>
          </a:br>
          <a:r>
            <a:rPr lang="es-ES" sz="2000" b="1" cap="none" spc="0" baseline="0">
              <a:ln>
                <a:prstDash val="solid"/>
              </a:ln>
              <a:gradFill rotWithShape="1">
                <a:gsLst>
                  <a:gs pos="0">
                    <a:schemeClr val="accent4">
                      <a:tint val="70000"/>
                      <a:satMod val="200000"/>
                    </a:schemeClr>
                  </a:gs>
                  <a:gs pos="40000">
                    <a:schemeClr val="accent4">
                      <a:tint val="90000"/>
                      <a:satMod val="130000"/>
                    </a:schemeClr>
                  </a:gs>
                  <a:gs pos="50000">
                    <a:schemeClr val="accent4">
                      <a:tint val="90000"/>
                      <a:satMod val="130000"/>
                    </a:schemeClr>
                  </a:gs>
                  <a:gs pos="68000">
                    <a:schemeClr val="accent4">
                      <a:tint val="90000"/>
                      <a:satMod val="130000"/>
                    </a:schemeClr>
                  </a:gs>
                  <a:gs pos="100000">
                    <a:schemeClr val="accent4">
                      <a:tint val="70000"/>
                      <a:satMod val="200000"/>
                    </a:schemeClr>
                  </a:gs>
                </a:gsLst>
                <a:lin ang="5400000"/>
              </a:gra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Microsoft PhagsPa" pitchFamily="34" charset="0"/>
            </a:rPr>
            <a:t>CARGOS Y PORCENTAJES.</a:t>
          </a:r>
          <a:endParaRPr lang="es-ES" sz="20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  <a:latin typeface="Microsoft PhagsPa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H29"/>
  <sheetViews>
    <sheetView showGridLines="0" tabSelected="1" workbookViewId="0">
      <pane ySplit="1" topLeftCell="A7" activePane="bottomLeft" state="frozen"/>
      <selection pane="bottomLeft" activeCell="J23" sqref="J23"/>
    </sheetView>
  </sheetViews>
  <sheetFormatPr baseColWidth="10" defaultRowHeight="15"/>
  <cols>
    <col min="1" max="1" width="5.5703125" style="16" customWidth="1"/>
    <col min="2" max="2" width="12.28515625" style="16" bestFit="1" customWidth="1"/>
    <col min="3" max="16384" width="11.42578125" style="16"/>
  </cols>
  <sheetData>
    <row r="1" spans="1:8">
      <c r="A1" s="14"/>
      <c r="B1" s="15"/>
    </row>
    <row r="2" spans="1:8">
      <c r="A2" s="28" t="s">
        <v>496</v>
      </c>
      <c r="C2" s="27" t="s">
        <v>495</v>
      </c>
      <c r="D2" s="18"/>
      <c r="E2" s="18"/>
      <c r="F2" s="19"/>
      <c r="G2" s="18"/>
    </row>
    <row r="3" spans="1:8" ht="15.75">
      <c r="A3" s="17"/>
      <c r="C3" s="27"/>
      <c r="D3" s="18"/>
      <c r="E3" s="18"/>
      <c r="F3" s="19"/>
      <c r="G3" s="18"/>
    </row>
    <row r="4" spans="1:8" ht="15.75">
      <c r="A4" s="17"/>
      <c r="C4" s="27" t="s">
        <v>504</v>
      </c>
      <c r="D4" s="18"/>
      <c r="E4" s="18"/>
      <c r="F4" s="21"/>
      <c r="G4" s="18"/>
    </row>
    <row r="5" spans="1:8" ht="12.75" customHeight="1">
      <c r="A5" s="17"/>
      <c r="C5" s="26" t="s">
        <v>494</v>
      </c>
      <c r="D5" s="18"/>
      <c r="E5" s="18"/>
      <c r="F5" s="21"/>
      <c r="G5" s="18"/>
    </row>
    <row r="6" spans="1:8" ht="15.75">
      <c r="A6" s="22"/>
      <c r="B6" s="20"/>
      <c r="C6" s="20"/>
      <c r="D6" s="18"/>
      <c r="E6" s="18"/>
      <c r="F6" s="18"/>
      <c r="G6" s="18"/>
    </row>
    <row r="8" spans="1:8" ht="15.75">
      <c r="A8" s="22" t="s">
        <v>480</v>
      </c>
    </row>
    <row r="9" spans="1:8">
      <c r="A9" s="25">
        <v>1</v>
      </c>
      <c r="B9" s="16" t="s">
        <v>497</v>
      </c>
    </row>
    <row r="10" spans="1:8">
      <c r="A10" s="25">
        <v>2</v>
      </c>
      <c r="B10" s="16" t="s">
        <v>498</v>
      </c>
    </row>
    <row r="11" spans="1:8">
      <c r="A11" s="25">
        <v>3</v>
      </c>
      <c r="B11" s="16" t="s">
        <v>499</v>
      </c>
    </row>
    <row r="12" spans="1:8" ht="15.75">
      <c r="A12" s="22"/>
    </row>
    <row r="13" spans="1:8">
      <c r="A13" s="24" t="s">
        <v>500</v>
      </c>
    </row>
    <row r="14" spans="1:8">
      <c r="B14" s="16" t="s">
        <v>502</v>
      </c>
    </row>
    <row r="15" spans="1:8">
      <c r="B15" s="30"/>
      <c r="C15" s="31" t="s">
        <v>506</v>
      </c>
      <c r="D15" s="30"/>
      <c r="E15" s="30"/>
      <c r="F15" s="30"/>
      <c r="G15" s="30"/>
      <c r="H15" s="30"/>
    </row>
    <row r="16" spans="1:8">
      <c r="B16" s="30"/>
      <c r="C16" s="31" t="s">
        <v>481</v>
      </c>
      <c r="D16" s="30"/>
      <c r="E16" s="30"/>
      <c r="F16" s="30"/>
      <c r="G16" s="30"/>
      <c r="H16" s="30"/>
    </row>
    <row r="17" spans="2:8">
      <c r="B17" s="30"/>
      <c r="C17" s="31" t="s">
        <v>482</v>
      </c>
      <c r="D17" s="30"/>
      <c r="E17" s="30"/>
      <c r="F17" s="30"/>
      <c r="G17" s="30"/>
      <c r="H17" s="30"/>
    </row>
    <row r="18" spans="2:8">
      <c r="B18" s="30"/>
      <c r="C18" s="31" t="s">
        <v>483</v>
      </c>
      <c r="D18" s="30"/>
      <c r="E18" s="30"/>
      <c r="F18" s="30"/>
      <c r="G18" s="30"/>
      <c r="H18" s="30"/>
    </row>
    <row r="19" spans="2:8">
      <c r="B19" s="30"/>
      <c r="C19" s="31" t="s">
        <v>484</v>
      </c>
      <c r="D19" s="30"/>
      <c r="E19" s="30"/>
      <c r="F19" s="30"/>
      <c r="G19" s="30"/>
      <c r="H19" s="30"/>
    </row>
    <row r="20" spans="2:8">
      <c r="B20" s="30"/>
      <c r="C20" s="31" t="s">
        <v>485</v>
      </c>
      <c r="D20" s="30"/>
      <c r="E20" s="30"/>
      <c r="F20" s="30"/>
      <c r="G20" s="30"/>
      <c r="H20" s="30"/>
    </row>
    <row r="21" spans="2:8">
      <c r="B21" s="30"/>
      <c r="C21" s="31" t="s">
        <v>505</v>
      </c>
      <c r="D21" s="30"/>
      <c r="E21" s="30"/>
      <c r="F21" s="30"/>
      <c r="G21" s="30"/>
      <c r="H21" s="30"/>
    </row>
    <row r="23" spans="2:8">
      <c r="B23" s="16" t="s">
        <v>503</v>
      </c>
    </row>
    <row r="24" spans="2:8">
      <c r="C24" s="23" t="s">
        <v>487</v>
      </c>
    </row>
    <row r="25" spans="2:8">
      <c r="C25" s="23" t="s">
        <v>482</v>
      </c>
    </row>
    <row r="26" spans="2:8">
      <c r="C26" s="23" t="s">
        <v>486</v>
      </c>
    </row>
    <row r="27" spans="2:8">
      <c r="C27" s="23" t="s">
        <v>485</v>
      </c>
    </row>
    <row r="28" spans="2:8">
      <c r="C28" s="23" t="s">
        <v>501</v>
      </c>
    </row>
    <row r="29" spans="2:8">
      <c r="C29" s="23"/>
    </row>
  </sheetData>
  <sheetProtection selectLockedCells="1" selectUnlockedCells="1"/>
  <phoneticPr fontId="4" type="noConversion"/>
  <pageMargins left="0.75" right="0.75" top="1" bottom="1" header="0" footer="0"/>
  <pageSetup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D395"/>
  <sheetViews>
    <sheetView workbookViewId="0">
      <selection activeCell="B1" sqref="B1"/>
    </sheetView>
  </sheetViews>
  <sheetFormatPr baseColWidth="10" defaultRowHeight="12.75"/>
  <cols>
    <col min="1" max="1" width="33.5703125" style="11" bestFit="1" customWidth="1"/>
    <col min="2" max="2" width="38.42578125" style="11" bestFit="1" customWidth="1"/>
    <col min="3" max="3" width="40.85546875" style="11" bestFit="1" customWidth="1"/>
    <col min="4" max="4" width="12.85546875" style="11" customWidth="1"/>
    <col min="5" max="16384" width="11.42578125" style="11"/>
  </cols>
  <sheetData>
    <row r="1" spans="1:4">
      <c r="A1" s="2" t="s">
        <v>479</v>
      </c>
      <c r="B1" s="2" t="s">
        <v>0</v>
      </c>
      <c r="C1" s="2" t="s">
        <v>1</v>
      </c>
      <c r="D1" s="2" t="s">
        <v>2</v>
      </c>
    </row>
    <row r="2" spans="1:4">
      <c r="A2" s="3" t="s">
        <v>73</v>
      </c>
      <c r="B2" s="3" t="s">
        <v>442</v>
      </c>
      <c r="C2" s="3" t="s">
        <v>25</v>
      </c>
      <c r="D2" s="12" t="s">
        <v>490</v>
      </c>
    </row>
    <row r="3" spans="1:4">
      <c r="A3" s="3" t="s">
        <v>87</v>
      </c>
      <c r="B3" s="3" t="s">
        <v>442</v>
      </c>
      <c r="C3" s="3" t="s">
        <v>31</v>
      </c>
      <c r="D3" s="12" t="s">
        <v>490</v>
      </c>
    </row>
    <row r="4" spans="1:4">
      <c r="A4" s="3" t="s">
        <v>113</v>
      </c>
      <c r="B4" s="3" t="s">
        <v>442</v>
      </c>
      <c r="C4" s="3" t="s">
        <v>27</v>
      </c>
      <c r="D4" s="12" t="s">
        <v>8</v>
      </c>
    </row>
    <row r="5" spans="1:4">
      <c r="A5" s="3" t="s">
        <v>54</v>
      </c>
      <c r="B5" s="3" t="s">
        <v>442</v>
      </c>
      <c r="C5" s="3" t="s">
        <v>78</v>
      </c>
      <c r="D5" s="12" t="s">
        <v>9</v>
      </c>
    </row>
    <row r="6" spans="1:4">
      <c r="A6" s="3" t="s">
        <v>441</v>
      </c>
      <c r="B6" s="3" t="s">
        <v>442</v>
      </c>
      <c r="C6" s="3" t="s">
        <v>443</v>
      </c>
      <c r="D6" s="12" t="s">
        <v>6</v>
      </c>
    </row>
    <row r="7" spans="1:4">
      <c r="A7" s="3" t="s">
        <v>7</v>
      </c>
      <c r="B7" s="3" t="s">
        <v>4</v>
      </c>
      <c r="C7" s="3" t="s">
        <v>5</v>
      </c>
      <c r="D7" s="12" t="s">
        <v>8</v>
      </c>
    </row>
    <row r="8" spans="1:4">
      <c r="A8" s="3" t="s">
        <v>10</v>
      </c>
      <c r="B8" s="3" t="s">
        <v>4</v>
      </c>
      <c r="C8" s="3" t="s">
        <v>5</v>
      </c>
      <c r="D8" s="12" t="s">
        <v>8</v>
      </c>
    </row>
    <row r="9" spans="1:4">
      <c r="A9" s="3" t="s">
        <v>66</v>
      </c>
      <c r="B9" s="3" t="s">
        <v>4</v>
      </c>
      <c r="C9" s="3" t="s">
        <v>61</v>
      </c>
      <c r="D9" s="12" t="s">
        <v>8</v>
      </c>
    </row>
    <row r="10" spans="1:4">
      <c r="A10" s="3" t="s">
        <v>84</v>
      </c>
      <c r="B10" s="3" t="s">
        <v>4</v>
      </c>
      <c r="C10" s="3" t="s">
        <v>31</v>
      </c>
      <c r="D10" s="12" t="s">
        <v>8</v>
      </c>
    </row>
    <row r="11" spans="1:4">
      <c r="A11" s="3" t="s">
        <v>7</v>
      </c>
      <c r="B11" s="3" t="s">
        <v>4</v>
      </c>
      <c r="C11" s="3" t="s">
        <v>5</v>
      </c>
      <c r="D11" s="12" t="s">
        <v>9</v>
      </c>
    </row>
    <row r="12" spans="1:4">
      <c r="A12" s="3" t="s">
        <v>3</v>
      </c>
      <c r="B12" s="3" t="s">
        <v>4</v>
      </c>
      <c r="C12" s="3" t="s">
        <v>5</v>
      </c>
      <c r="D12" s="12" t="s">
        <v>6</v>
      </c>
    </row>
    <row r="13" spans="1:4">
      <c r="A13" s="3" t="s">
        <v>10</v>
      </c>
      <c r="B13" s="3" t="s">
        <v>4</v>
      </c>
      <c r="C13" s="3" t="s">
        <v>5</v>
      </c>
      <c r="D13" s="12" t="s">
        <v>6</v>
      </c>
    </row>
    <row r="14" spans="1:4">
      <c r="A14" s="3" t="s">
        <v>71</v>
      </c>
      <c r="B14" s="3" t="s">
        <v>489</v>
      </c>
      <c r="C14" s="3" t="s">
        <v>61</v>
      </c>
      <c r="D14" s="12" t="s">
        <v>8</v>
      </c>
    </row>
    <row r="15" spans="1:4">
      <c r="A15" s="3" t="s">
        <v>77</v>
      </c>
      <c r="B15" s="3" t="s">
        <v>489</v>
      </c>
      <c r="C15" s="3" t="s">
        <v>13</v>
      </c>
      <c r="D15" s="12" t="s">
        <v>8</v>
      </c>
    </row>
    <row r="16" spans="1:4">
      <c r="A16" s="3" t="s">
        <v>82</v>
      </c>
      <c r="B16" s="3" t="s">
        <v>489</v>
      </c>
      <c r="C16" s="3" t="s">
        <v>31</v>
      </c>
      <c r="D16" s="12" t="s">
        <v>8</v>
      </c>
    </row>
    <row r="17" spans="1:4">
      <c r="A17" s="3" t="s">
        <v>86</v>
      </c>
      <c r="B17" s="3" t="s">
        <v>489</v>
      </c>
      <c r="C17" s="3" t="s">
        <v>31</v>
      </c>
      <c r="D17" s="12" t="s">
        <v>8</v>
      </c>
    </row>
    <row r="18" spans="1:4">
      <c r="A18" s="3" t="s">
        <v>79</v>
      </c>
      <c r="B18" s="3" t="s">
        <v>442</v>
      </c>
      <c r="C18" s="3" t="s">
        <v>39</v>
      </c>
      <c r="D18" s="12" t="s">
        <v>491</v>
      </c>
    </row>
    <row r="19" spans="1:4">
      <c r="A19" s="3" t="s">
        <v>11</v>
      </c>
      <c r="B19" s="3" t="s">
        <v>12</v>
      </c>
      <c r="C19" s="3" t="s">
        <v>13</v>
      </c>
      <c r="D19" s="12" t="s">
        <v>491</v>
      </c>
    </row>
    <row r="20" spans="1:4">
      <c r="A20" s="3" t="s">
        <v>15</v>
      </c>
      <c r="B20" s="3" t="s">
        <v>16</v>
      </c>
      <c r="C20" s="3" t="s">
        <v>17</v>
      </c>
      <c r="D20" s="12" t="s">
        <v>491</v>
      </c>
    </row>
    <row r="21" spans="1:4">
      <c r="A21" s="3" t="s">
        <v>18</v>
      </c>
      <c r="B21" s="3" t="s">
        <v>16</v>
      </c>
      <c r="C21" s="3" t="s">
        <v>17</v>
      </c>
      <c r="D21" s="12" t="s">
        <v>491</v>
      </c>
    </row>
    <row r="22" spans="1:4">
      <c r="A22" s="3" t="s">
        <v>18</v>
      </c>
      <c r="B22" s="3" t="s">
        <v>16</v>
      </c>
      <c r="C22" s="3" t="s">
        <v>17</v>
      </c>
      <c r="D22" s="12" t="s">
        <v>6</v>
      </c>
    </row>
    <row r="23" spans="1:4">
      <c r="A23" s="3" t="s">
        <v>22</v>
      </c>
      <c r="B23" s="3" t="s">
        <v>20</v>
      </c>
      <c r="C23" s="3" t="s">
        <v>21</v>
      </c>
      <c r="D23" s="12" t="s">
        <v>491</v>
      </c>
    </row>
    <row r="24" spans="1:4">
      <c r="A24" s="3" t="s">
        <v>23</v>
      </c>
      <c r="B24" s="3" t="s">
        <v>20</v>
      </c>
      <c r="C24" s="3" t="s">
        <v>21</v>
      </c>
      <c r="D24" s="12" t="s">
        <v>14</v>
      </c>
    </row>
    <row r="25" spans="1:4">
      <c r="A25" s="3" t="s">
        <v>19</v>
      </c>
      <c r="B25" s="3" t="s">
        <v>20</v>
      </c>
      <c r="C25" s="3" t="s">
        <v>21</v>
      </c>
      <c r="D25" s="12" t="s">
        <v>8</v>
      </c>
    </row>
    <row r="26" spans="1:4">
      <c r="A26" s="3" t="s">
        <v>24</v>
      </c>
      <c r="B26" s="3" t="s">
        <v>20</v>
      </c>
      <c r="C26" s="3" t="s">
        <v>25</v>
      </c>
      <c r="D26" s="12" t="s">
        <v>8</v>
      </c>
    </row>
    <row r="27" spans="1:4">
      <c r="A27" s="3" t="s">
        <v>26</v>
      </c>
      <c r="B27" s="3" t="s">
        <v>20</v>
      </c>
      <c r="C27" s="3" t="s">
        <v>27</v>
      </c>
      <c r="D27" s="12" t="s">
        <v>8</v>
      </c>
    </row>
    <row r="28" spans="1:4">
      <c r="A28" s="3" t="s">
        <v>28</v>
      </c>
      <c r="B28" s="3" t="s">
        <v>20</v>
      </c>
      <c r="C28" s="3" t="s">
        <v>29</v>
      </c>
      <c r="D28" s="12" t="s">
        <v>8</v>
      </c>
    </row>
    <row r="29" spans="1:4">
      <c r="A29" s="3" t="s">
        <v>30</v>
      </c>
      <c r="B29" s="3" t="s">
        <v>20</v>
      </c>
      <c r="C29" s="3" t="s">
        <v>31</v>
      </c>
      <c r="D29" s="12" t="s">
        <v>8</v>
      </c>
    </row>
    <row r="30" spans="1:4">
      <c r="A30" s="3" t="s">
        <v>458</v>
      </c>
      <c r="B30" s="3" t="s">
        <v>459</v>
      </c>
      <c r="C30" s="3" t="s">
        <v>460</v>
      </c>
      <c r="D30" s="12" t="s">
        <v>491</v>
      </c>
    </row>
    <row r="31" spans="1:4">
      <c r="A31" s="3" t="s">
        <v>32</v>
      </c>
      <c r="B31" s="3" t="s">
        <v>33</v>
      </c>
      <c r="C31" s="3" t="s">
        <v>34</v>
      </c>
      <c r="D31" s="12" t="s">
        <v>491</v>
      </c>
    </row>
    <row r="32" spans="1:4">
      <c r="A32" s="3" t="s">
        <v>35</v>
      </c>
      <c r="B32" s="3" t="s">
        <v>33</v>
      </c>
      <c r="C32" s="3" t="s">
        <v>21</v>
      </c>
      <c r="D32" s="12" t="s">
        <v>9</v>
      </c>
    </row>
    <row r="33" spans="1:4">
      <c r="A33" s="3" t="s">
        <v>36</v>
      </c>
      <c r="B33" s="3" t="s">
        <v>33</v>
      </c>
      <c r="C33" s="3" t="s">
        <v>25</v>
      </c>
      <c r="D33" s="12" t="s">
        <v>9</v>
      </c>
    </row>
    <row r="34" spans="1:4">
      <c r="A34" s="3" t="s">
        <v>37</v>
      </c>
      <c r="B34" s="3" t="s">
        <v>38</v>
      </c>
      <c r="C34" s="3" t="s">
        <v>39</v>
      </c>
      <c r="D34" s="12" t="s">
        <v>491</v>
      </c>
    </row>
    <row r="35" spans="1:4">
      <c r="A35" s="3" t="s">
        <v>40</v>
      </c>
      <c r="B35" s="3" t="s">
        <v>38</v>
      </c>
      <c r="C35" s="3" t="s">
        <v>39</v>
      </c>
      <c r="D35" s="12" t="s">
        <v>490</v>
      </c>
    </row>
    <row r="36" spans="1:4">
      <c r="A36" s="3" t="s">
        <v>41</v>
      </c>
      <c r="B36" s="3" t="s">
        <v>42</v>
      </c>
      <c r="C36" s="3" t="s">
        <v>43</v>
      </c>
      <c r="D36" s="12" t="s">
        <v>491</v>
      </c>
    </row>
    <row r="37" spans="1:4">
      <c r="A37" s="3" t="s">
        <v>47</v>
      </c>
      <c r="B37" s="3" t="s">
        <v>45</v>
      </c>
      <c r="C37" s="3" t="s">
        <v>13</v>
      </c>
      <c r="D37" s="12" t="s">
        <v>491</v>
      </c>
    </row>
    <row r="38" spans="1:4">
      <c r="A38" s="3" t="s">
        <v>44</v>
      </c>
      <c r="B38" s="3" t="s">
        <v>45</v>
      </c>
      <c r="C38" s="3" t="s">
        <v>13</v>
      </c>
      <c r="D38" s="12" t="s">
        <v>8</v>
      </c>
    </row>
    <row r="39" spans="1:4">
      <c r="A39" s="3" t="s">
        <v>46</v>
      </c>
      <c r="B39" s="3" t="s">
        <v>45</v>
      </c>
      <c r="C39" s="3" t="s">
        <v>13</v>
      </c>
      <c r="D39" s="12" t="s">
        <v>490</v>
      </c>
    </row>
    <row r="40" spans="1:4">
      <c r="A40" s="3" t="s">
        <v>47</v>
      </c>
      <c r="B40" s="3" t="s">
        <v>45</v>
      </c>
      <c r="C40" s="3" t="s">
        <v>13</v>
      </c>
      <c r="D40" s="12" t="s">
        <v>490</v>
      </c>
    </row>
    <row r="41" spans="1:4">
      <c r="A41" s="3" t="s">
        <v>48</v>
      </c>
      <c r="B41" s="3" t="s">
        <v>45</v>
      </c>
      <c r="C41" s="3" t="s">
        <v>49</v>
      </c>
      <c r="D41" s="12" t="s">
        <v>490</v>
      </c>
    </row>
    <row r="42" spans="1:4">
      <c r="A42" s="3" t="s">
        <v>50</v>
      </c>
      <c r="B42" s="3" t="s">
        <v>45</v>
      </c>
      <c r="C42" s="3" t="s">
        <v>31</v>
      </c>
      <c r="D42" s="12" t="s">
        <v>490</v>
      </c>
    </row>
    <row r="43" spans="1:4">
      <c r="A43" s="3" t="s">
        <v>44</v>
      </c>
      <c r="B43" s="3" t="s">
        <v>45</v>
      </c>
      <c r="C43" s="3" t="s">
        <v>13</v>
      </c>
      <c r="D43" s="12" t="s">
        <v>9</v>
      </c>
    </row>
    <row r="44" spans="1:4">
      <c r="A44" s="3" t="s">
        <v>46</v>
      </c>
      <c r="B44" s="3" t="s">
        <v>45</v>
      </c>
      <c r="C44" s="3" t="s">
        <v>13</v>
      </c>
      <c r="D44" s="12" t="s">
        <v>9</v>
      </c>
    </row>
    <row r="45" spans="1:4">
      <c r="A45" s="3" t="s">
        <v>50</v>
      </c>
      <c r="B45" s="3" t="s">
        <v>45</v>
      </c>
      <c r="C45" s="3" t="s">
        <v>31</v>
      </c>
      <c r="D45" s="12" t="s">
        <v>6</v>
      </c>
    </row>
    <row r="46" spans="1:4">
      <c r="A46" s="3" t="s">
        <v>51</v>
      </c>
      <c r="B46" s="3" t="s">
        <v>52</v>
      </c>
      <c r="C46" s="3" t="s">
        <v>39</v>
      </c>
      <c r="D46" s="12" t="s">
        <v>491</v>
      </c>
    </row>
    <row r="47" spans="1:4">
      <c r="A47" s="3" t="s">
        <v>53</v>
      </c>
      <c r="B47" s="3" t="s">
        <v>52</v>
      </c>
      <c r="C47" s="3" t="s">
        <v>39</v>
      </c>
      <c r="D47" s="12" t="s">
        <v>491</v>
      </c>
    </row>
    <row r="48" spans="1:4">
      <c r="A48" s="3" t="s">
        <v>57</v>
      </c>
      <c r="B48" s="3" t="s">
        <v>55</v>
      </c>
      <c r="C48" s="3" t="s">
        <v>58</v>
      </c>
      <c r="D48" s="12" t="s">
        <v>491</v>
      </c>
    </row>
    <row r="49" spans="1:4">
      <c r="A49" s="3" t="s">
        <v>59</v>
      </c>
      <c r="B49" s="3" t="s">
        <v>55</v>
      </c>
      <c r="C49" s="3" t="s">
        <v>34</v>
      </c>
      <c r="D49" s="12" t="s">
        <v>9</v>
      </c>
    </row>
    <row r="50" spans="1:4">
      <c r="A50" s="3" t="s">
        <v>72</v>
      </c>
      <c r="B50" s="3" t="s">
        <v>55</v>
      </c>
      <c r="C50" s="3" t="s">
        <v>25</v>
      </c>
      <c r="D50" s="12" t="s">
        <v>491</v>
      </c>
    </row>
    <row r="51" spans="1:4">
      <c r="A51" s="3" t="s">
        <v>75</v>
      </c>
      <c r="B51" s="3" t="s">
        <v>55</v>
      </c>
      <c r="C51" s="3" t="s">
        <v>27</v>
      </c>
      <c r="D51" s="12" t="s">
        <v>491</v>
      </c>
    </row>
    <row r="52" spans="1:4">
      <c r="A52" s="3" t="s">
        <v>76</v>
      </c>
      <c r="B52" s="3" t="s">
        <v>55</v>
      </c>
      <c r="C52" s="3" t="s">
        <v>13</v>
      </c>
      <c r="D52" s="12" t="s">
        <v>491</v>
      </c>
    </row>
    <row r="53" spans="1:4">
      <c r="A53" s="3" t="s">
        <v>77</v>
      </c>
      <c r="B53" s="3" t="s">
        <v>55</v>
      </c>
      <c r="C53" s="3" t="s">
        <v>13</v>
      </c>
      <c r="D53" s="12" t="s">
        <v>491</v>
      </c>
    </row>
    <row r="54" spans="1:4">
      <c r="A54" s="3" t="s">
        <v>57</v>
      </c>
      <c r="B54" s="3" t="s">
        <v>55</v>
      </c>
      <c r="C54" s="3"/>
      <c r="D54" s="12" t="s">
        <v>14</v>
      </c>
    </row>
    <row r="55" spans="1:4">
      <c r="A55" s="3" t="s">
        <v>60</v>
      </c>
      <c r="B55" s="3" t="s">
        <v>55</v>
      </c>
      <c r="C55" s="3" t="s">
        <v>61</v>
      </c>
      <c r="D55" s="12" t="s">
        <v>490</v>
      </c>
    </row>
    <row r="56" spans="1:4">
      <c r="A56" s="3" t="s">
        <v>62</v>
      </c>
      <c r="B56" s="3" t="s">
        <v>55</v>
      </c>
      <c r="C56" s="3" t="s">
        <v>61</v>
      </c>
      <c r="D56" s="12" t="s">
        <v>490</v>
      </c>
    </row>
    <row r="57" spans="1:4">
      <c r="A57" s="3" t="s">
        <v>63</v>
      </c>
      <c r="B57" s="3" t="s">
        <v>55</v>
      </c>
      <c r="C57" s="3" t="s">
        <v>61</v>
      </c>
      <c r="D57" s="12" t="s">
        <v>490</v>
      </c>
    </row>
    <row r="58" spans="1:4">
      <c r="A58" s="3" t="s">
        <v>64</v>
      </c>
      <c r="B58" s="3" t="s">
        <v>55</v>
      </c>
      <c r="C58" s="3" t="s">
        <v>61</v>
      </c>
      <c r="D58" s="12" t="s">
        <v>490</v>
      </c>
    </row>
    <row r="59" spans="1:4">
      <c r="A59" s="3" t="s">
        <v>65</v>
      </c>
      <c r="B59" s="3" t="s">
        <v>55</v>
      </c>
      <c r="C59" s="3" t="s">
        <v>61</v>
      </c>
      <c r="D59" s="12" t="s">
        <v>490</v>
      </c>
    </row>
    <row r="60" spans="1:4">
      <c r="A60" s="3" t="s">
        <v>67</v>
      </c>
      <c r="B60" s="3" t="s">
        <v>55</v>
      </c>
      <c r="C60" s="3" t="s">
        <v>61</v>
      </c>
      <c r="D60" s="12" t="s">
        <v>490</v>
      </c>
    </row>
    <row r="61" spans="1:4">
      <c r="A61" s="3" t="s">
        <v>68</v>
      </c>
      <c r="B61" s="3" t="s">
        <v>55</v>
      </c>
      <c r="C61" s="3" t="s">
        <v>61</v>
      </c>
      <c r="D61" s="12" t="s">
        <v>490</v>
      </c>
    </row>
    <row r="62" spans="1:4">
      <c r="A62" s="3" t="s">
        <v>69</v>
      </c>
      <c r="B62" s="3" t="s">
        <v>55</v>
      </c>
      <c r="C62" s="3" t="s">
        <v>61</v>
      </c>
      <c r="D62" s="12" t="s">
        <v>490</v>
      </c>
    </row>
    <row r="63" spans="1:4">
      <c r="A63" s="3" t="s">
        <v>70</v>
      </c>
      <c r="B63" s="3" t="s">
        <v>55</v>
      </c>
      <c r="C63" s="3" t="s">
        <v>61</v>
      </c>
      <c r="D63" s="12" t="s">
        <v>490</v>
      </c>
    </row>
    <row r="64" spans="1:4">
      <c r="A64" s="3" t="s">
        <v>74</v>
      </c>
      <c r="B64" s="3" t="s">
        <v>55</v>
      </c>
      <c r="C64" s="3" t="s">
        <v>25</v>
      </c>
      <c r="D64" s="12" t="s">
        <v>490</v>
      </c>
    </row>
    <row r="65" spans="1:4">
      <c r="A65" s="3" t="s">
        <v>76</v>
      </c>
      <c r="B65" s="3" t="s">
        <v>55</v>
      </c>
      <c r="C65" s="3" t="s">
        <v>13</v>
      </c>
      <c r="D65" s="12" t="s">
        <v>490</v>
      </c>
    </row>
    <row r="66" spans="1:4">
      <c r="A66" s="3" t="s">
        <v>54</v>
      </c>
      <c r="B66" s="3" t="s">
        <v>55</v>
      </c>
      <c r="C66" s="3" t="s">
        <v>56</v>
      </c>
      <c r="D66" s="12" t="s">
        <v>9</v>
      </c>
    </row>
    <row r="67" spans="1:4">
      <c r="A67" s="3" t="s">
        <v>77</v>
      </c>
      <c r="B67" s="3" t="s">
        <v>55</v>
      </c>
      <c r="C67" s="3" t="s">
        <v>13</v>
      </c>
      <c r="D67" s="12" t="s">
        <v>9</v>
      </c>
    </row>
    <row r="68" spans="1:4">
      <c r="A68" s="3" t="s">
        <v>80</v>
      </c>
      <c r="B68" s="3" t="s">
        <v>81</v>
      </c>
      <c r="C68" s="3" t="s">
        <v>31</v>
      </c>
      <c r="D68" s="12" t="s">
        <v>490</v>
      </c>
    </row>
    <row r="69" spans="1:4">
      <c r="A69" s="3" t="s">
        <v>83</v>
      </c>
      <c r="B69" s="3" t="s">
        <v>81</v>
      </c>
      <c r="C69" s="3" t="s">
        <v>31</v>
      </c>
      <c r="D69" s="12" t="s">
        <v>490</v>
      </c>
    </row>
    <row r="70" spans="1:4">
      <c r="A70" s="3" t="s">
        <v>85</v>
      </c>
      <c r="B70" s="3" t="s">
        <v>81</v>
      </c>
      <c r="C70" s="3" t="s">
        <v>31</v>
      </c>
      <c r="D70" s="12" t="s">
        <v>490</v>
      </c>
    </row>
    <row r="71" spans="1:4">
      <c r="A71" s="3" t="s">
        <v>88</v>
      </c>
      <c r="B71" s="3" t="s">
        <v>81</v>
      </c>
      <c r="C71" s="3" t="s">
        <v>31</v>
      </c>
      <c r="D71" s="12" t="s">
        <v>490</v>
      </c>
    </row>
    <row r="72" spans="1:4">
      <c r="A72" s="3" t="s">
        <v>432</v>
      </c>
      <c r="B72" s="3" t="s">
        <v>433</v>
      </c>
      <c r="C72" s="3"/>
      <c r="D72" s="12" t="s">
        <v>14</v>
      </c>
    </row>
    <row r="73" spans="1:4">
      <c r="A73" s="3" t="s">
        <v>432</v>
      </c>
      <c r="B73" s="3" t="s">
        <v>433</v>
      </c>
      <c r="C73" s="3"/>
      <c r="D73" s="12" t="s">
        <v>490</v>
      </c>
    </row>
    <row r="74" spans="1:4">
      <c r="A74" s="3" t="s">
        <v>437</v>
      </c>
      <c r="B74" s="3" t="s">
        <v>433</v>
      </c>
      <c r="C74" s="3"/>
      <c r="D74" s="12" t="s">
        <v>490</v>
      </c>
    </row>
    <row r="75" spans="1:4">
      <c r="A75" s="3" t="s">
        <v>446</v>
      </c>
      <c r="B75" s="3" t="s">
        <v>433</v>
      </c>
      <c r="C75" s="3" t="s">
        <v>447</v>
      </c>
      <c r="D75" s="12" t="s">
        <v>490</v>
      </c>
    </row>
    <row r="76" spans="1:4">
      <c r="A76" s="3" t="s">
        <v>89</v>
      </c>
      <c r="B76" s="3" t="s">
        <v>90</v>
      </c>
      <c r="C76" s="3" t="s">
        <v>27</v>
      </c>
      <c r="D76" s="12" t="s">
        <v>490</v>
      </c>
    </row>
    <row r="77" spans="1:4">
      <c r="A77" s="3" t="s">
        <v>91</v>
      </c>
      <c r="B77" s="3" t="s">
        <v>90</v>
      </c>
      <c r="C77" s="3" t="s">
        <v>27</v>
      </c>
      <c r="D77" s="12" t="s">
        <v>490</v>
      </c>
    </row>
    <row r="78" spans="1:4">
      <c r="A78" s="3" t="s">
        <v>92</v>
      </c>
      <c r="B78" s="3" t="s">
        <v>90</v>
      </c>
      <c r="C78" s="3" t="s">
        <v>27</v>
      </c>
      <c r="D78" s="12" t="s">
        <v>490</v>
      </c>
    </row>
    <row r="79" spans="1:4">
      <c r="A79" s="3" t="s">
        <v>93</v>
      </c>
      <c r="B79" s="3" t="s">
        <v>90</v>
      </c>
      <c r="C79" s="3" t="s">
        <v>27</v>
      </c>
      <c r="D79" s="12" t="s">
        <v>490</v>
      </c>
    </row>
    <row r="80" spans="1:4">
      <c r="A80" s="3" t="s">
        <v>415</v>
      </c>
      <c r="B80" s="3" t="s">
        <v>90</v>
      </c>
      <c r="C80" s="3" t="s">
        <v>413</v>
      </c>
      <c r="D80" s="12" t="s">
        <v>490</v>
      </c>
    </row>
    <row r="81" spans="1:4">
      <c r="A81" s="3" t="s">
        <v>92</v>
      </c>
      <c r="B81" s="3" t="s">
        <v>90</v>
      </c>
      <c r="C81" s="3" t="s">
        <v>453</v>
      </c>
      <c r="D81" s="12" t="s">
        <v>490</v>
      </c>
    </row>
    <row r="82" spans="1:4">
      <c r="A82" s="3" t="s">
        <v>415</v>
      </c>
      <c r="B82" s="3" t="s">
        <v>90</v>
      </c>
      <c r="C82" s="3" t="s">
        <v>413</v>
      </c>
      <c r="D82" s="12" t="s">
        <v>6</v>
      </c>
    </row>
    <row r="83" spans="1:4">
      <c r="A83" s="3" t="s">
        <v>94</v>
      </c>
      <c r="B83" s="3" t="s">
        <v>95</v>
      </c>
      <c r="C83" s="3" t="s">
        <v>96</v>
      </c>
      <c r="D83" s="12" t="s">
        <v>490</v>
      </c>
    </row>
    <row r="84" spans="1:4">
      <c r="A84" s="3" t="s">
        <v>94</v>
      </c>
      <c r="B84" s="3" t="s">
        <v>95</v>
      </c>
      <c r="C84" s="3" t="s">
        <v>96</v>
      </c>
      <c r="D84" s="12" t="s">
        <v>6</v>
      </c>
    </row>
    <row r="85" spans="1:4">
      <c r="A85" s="3" t="s">
        <v>97</v>
      </c>
      <c r="B85" s="3" t="s">
        <v>98</v>
      </c>
      <c r="C85" s="3" t="s">
        <v>99</v>
      </c>
      <c r="D85" s="12" t="s">
        <v>14</v>
      </c>
    </row>
    <row r="86" spans="1:4">
      <c r="A86" s="3" t="s">
        <v>103</v>
      </c>
      <c r="B86" s="3" t="s">
        <v>101</v>
      </c>
      <c r="C86" s="3" t="s">
        <v>104</v>
      </c>
      <c r="D86" s="12" t="s">
        <v>14</v>
      </c>
    </row>
    <row r="87" spans="1:4">
      <c r="A87" s="3" t="s">
        <v>105</v>
      </c>
      <c r="B87" s="3" t="s">
        <v>101</v>
      </c>
      <c r="C87" s="3" t="s">
        <v>34</v>
      </c>
      <c r="D87" s="12" t="s">
        <v>14</v>
      </c>
    </row>
    <row r="88" spans="1:4">
      <c r="A88" s="3" t="s">
        <v>100</v>
      </c>
      <c r="B88" s="3" t="s">
        <v>101</v>
      </c>
      <c r="C88" s="3" t="s">
        <v>102</v>
      </c>
      <c r="D88" s="12" t="s">
        <v>6</v>
      </c>
    </row>
    <row r="89" spans="1:4">
      <c r="A89" s="3" t="s">
        <v>108</v>
      </c>
      <c r="B89" s="3" t="s">
        <v>107</v>
      </c>
      <c r="C89" s="3" t="s">
        <v>102</v>
      </c>
      <c r="D89" s="12" t="s">
        <v>14</v>
      </c>
    </row>
    <row r="90" spans="1:4">
      <c r="A90" s="3" t="s">
        <v>106</v>
      </c>
      <c r="B90" s="3" t="s">
        <v>107</v>
      </c>
      <c r="C90" s="3" t="s">
        <v>102</v>
      </c>
      <c r="D90" s="12" t="s">
        <v>490</v>
      </c>
    </row>
    <row r="91" spans="1:4">
      <c r="A91" s="3" t="s">
        <v>111</v>
      </c>
      <c r="B91" s="3" t="s">
        <v>110</v>
      </c>
      <c r="C91" s="3" t="s">
        <v>27</v>
      </c>
      <c r="D91" s="12" t="s">
        <v>490</v>
      </c>
    </row>
    <row r="92" spans="1:4">
      <c r="A92" s="3" t="s">
        <v>112</v>
      </c>
      <c r="B92" s="3" t="s">
        <v>110</v>
      </c>
      <c r="C92" s="3" t="s">
        <v>27</v>
      </c>
      <c r="D92" s="12" t="s">
        <v>8</v>
      </c>
    </row>
    <row r="93" spans="1:4">
      <c r="A93" s="3" t="s">
        <v>114</v>
      </c>
      <c r="B93" s="3" t="s">
        <v>110</v>
      </c>
      <c r="C93" s="3" t="s">
        <v>27</v>
      </c>
      <c r="D93" s="12" t="s">
        <v>8</v>
      </c>
    </row>
    <row r="94" spans="1:4">
      <c r="A94" s="3" t="s">
        <v>115</v>
      </c>
      <c r="B94" s="3" t="s">
        <v>110</v>
      </c>
      <c r="C94" s="3" t="s">
        <v>116</v>
      </c>
      <c r="D94" s="12" t="s">
        <v>8</v>
      </c>
    </row>
    <row r="95" spans="1:4">
      <c r="A95" s="3" t="s">
        <v>454</v>
      </c>
      <c r="B95" s="3" t="s">
        <v>110</v>
      </c>
      <c r="C95" s="3" t="s">
        <v>447</v>
      </c>
      <c r="D95" s="12" t="s">
        <v>8</v>
      </c>
    </row>
    <row r="96" spans="1:4">
      <c r="A96" s="3" t="s">
        <v>109</v>
      </c>
      <c r="B96" s="3" t="s">
        <v>110</v>
      </c>
      <c r="C96" s="3" t="s">
        <v>25</v>
      </c>
      <c r="D96" s="12" t="s">
        <v>6</v>
      </c>
    </row>
    <row r="97" spans="1:4">
      <c r="A97" s="3" t="s">
        <v>115</v>
      </c>
      <c r="B97" s="3" t="s">
        <v>110</v>
      </c>
      <c r="C97" s="3" t="s">
        <v>116</v>
      </c>
      <c r="D97" s="12" t="s">
        <v>6</v>
      </c>
    </row>
    <row r="98" spans="1:4">
      <c r="A98" s="3" t="s">
        <v>117</v>
      </c>
      <c r="B98" s="3" t="s">
        <v>118</v>
      </c>
      <c r="C98" s="3" t="s">
        <v>119</v>
      </c>
      <c r="D98" s="12" t="s">
        <v>8</v>
      </c>
    </row>
    <row r="99" spans="1:4">
      <c r="A99" s="3" t="s">
        <v>120</v>
      </c>
      <c r="B99" s="3" t="s">
        <v>118</v>
      </c>
      <c r="C99" s="3" t="s">
        <v>121</v>
      </c>
      <c r="D99" s="12" t="s">
        <v>8</v>
      </c>
    </row>
    <row r="100" spans="1:4">
      <c r="A100" s="3" t="s">
        <v>417</v>
      </c>
      <c r="B100" s="3" t="s">
        <v>118</v>
      </c>
      <c r="C100" s="3" t="s">
        <v>413</v>
      </c>
      <c r="D100" s="12" t="s">
        <v>8</v>
      </c>
    </row>
    <row r="101" spans="1:4">
      <c r="A101" s="3" t="s">
        <v>117</v>
      </c>
      <c r="B101" s="3" t="s">
        <v>118</v>
      </c>
      <c r="C101" s="3" t="s">
        <v>119</v>
      </c>
      <c r="D101" s="12" t="s">
        <v>6</v>
      </c>
    </row>
    <row r="102" spans="1:4">
      <c r="A102" s="3" t="s">
        <v>417</v>
      </c>
      <c r="B102" s="3" t="s">
        <v>118</v>
      </c>
      <c r="C102" s="3" t="s">
        <v>413</v>
      </c>
      <c r="D102" s="12" t="s">
        <v>6</v>
      </c>
    </row>
    <row r="103" spans="1:4">
      <c r="A103" s="3" t="s">
        <v>122</v>
      </c>
      <c r="B103" s="3" t="s">
        <v>123</v>
      </c>
      <c r="C103" s="3" t="s">
        <v>124</v>
      </c>
      <c r="D103" s="12" t="s">
        <v>14</v>
      </c>
    </row>
    <row r="104" spans="1:4">
      <c r="A104" s="3" t="s">
        <v>125</v>
      </c>
      <c r="B104" s="3" t="s">
        <v>123</v>
      </c>
      <c r="C104" s="3" t="s">
        <v>124</v>
      </c>
      <c r="D104" s="12" t="s">
        <v>14</v>
      </c>
    </row>
    <row r="105" spans="1:4">
      <c r="A105" s="3" t="s">
        <v>126</v>
      </c>
      <c r="B105" s="3" t="s">
        <v>123</v>
      </c>
      <c r="C105" s="3" t="s">
        <v>124</v>
      </c>
      <c r="D105" s="12" t="s">
        <v>8</v>
      </c>
    </row>
    <row r="106" spans="1:4">
      <c r="A106" s="3" t="s">
        <v>127</v>
      </c>
      <c r="B106" s="3" t="s">
        <v>128</v>
      </c>
      <c r="C106" s="3" t="s">
        <v>34</v>
      </c>
      <c r="D106" s="12" t="s">
        <v>14</v>
      </c>
    </row>
    <row r="107" spans="1:4">
      <c r="A107" s="3" t="s">
        <v>129</v>
      </c>
      <c r="B107" s="3" t="s">
        <v>130</v>
      </c>
      <c r="C107" s="3" t="s">
        <v>96</v>
      </c>
      <c r="D107" s="12" t="s">
        <v>8</v>
      </c>
    </row>
    <row r="108" spans="1:4">
      <c r="A108" s="3" t="s">
        <v>129</v>
      </c>
      <c r="B108" s="3" t="s">
        <v>130</v>
      </c>
      <c r="C108" s="3" t="s">
        <v>96</v>
      </c>
      <c r="D108" s="12" t="s">
        <v>6</v>
      </c>
    </row>
    <row r="109" spans="1:4">
      <c r="A109" s="3" t="s">
        <v>455</v>
      </c>
      <c r="B109" s="3" t="s">
        <v>456</v>
      </c>
      <c r="C109" s="3" t="s">
        <v>457</v>
      </c>
      <c r="D109" s="12" t="s">
        <v>6</v>
      </c>
    </row>
    <row r="110" spans="1:4">
      <c r="A110" s="3" t="s">
        <v>438</v>
      </c>
      <c r="B110" s="3" t="s">
        <v>439</v>
      </c>
      <c r="C110" s="3" t="s">
        <v>440</v>
      </c>
      <c r="D110" s="12" t="s">
        <v>8</v>
      </c>
    </row>
    <row r="111" spans="1:4">
      <c r="A111" s="3" t="s">
        <v>131</v>
      </c>
      <c r="B111" s="3" t="s">
        <v>132</v>
      </c>
      <c r="C111" s="3" t="s">
        <v>133</v>
      </c>
      <c r="D111" s="12" t="s">
        <v>8</v>
      </c>
    </row>
    <row r="112" spans="1:4">
      <c r="A112" s="3" t="s">
        <v>134</v>
      </c>
      <c r="B112" s="3" t="s">
        <v>132</v>
      </c>
      <c r="C112" s="3" t="s">
        <v>135</v>
      </c>
      <c r="D112" s="12" t="s">
        <v>8</v>
      </c>
    </row>
    <row r="113" spans="1:4">
      <c r="A113" s="3" t="s">
        <v>136</v>
      </c>
      <c r="B113" s="3" t="s">
        <v>132</v>
      </c>
      <c r="C113" s="3" t="s">
        <v>27</v>
      </c>
      <c r="D113" s="12" t="s">
        <v>8</v>
      </c>
    </row>
    <row r="114" spans="1:4">
      <c r="A114" s="3" t="s">
        <v>137</v>
      </c>
      <c r="B114" s="3" t="s">
        <v>132</v>
      </c>
      <c r="C114" s="3" t="s">
        <v>27</v>
      </c>
      <c r="D114" s="12" t="s">
        <v>8</v>
      </c>
    </row>
    <row r="115" spans="1:4">
      <c r="A115" s="3" t="s">
        <v>138</v>
      </c>
      <c r="B115" s="3" t="s">
        <v>132</v>
      </c>
      <c r="C115" s="3" t="s">
        <v>116</v>
      </c>
      <c r="D115" s="12" t="s">
        <v>8</v>
      </c>
    </row>
    <row r="116" spans="1:4">
      <c r="A116" s="3" t="s">
        <v>139</v>
      </c>
      <c r="B116" s="3" t="s">
        <v>132</v>
      </c>
      <c r="C116" s="3" t="s">
        <v>140</v>
      </c>
      <c r="D116" s="12" t="s">
        <v>8</v>
      </c>
    </row>
    <row r="117" spans="1:4">
      <c r="A117" s="3" t="s">
        <v>141</v>
      </c>
      <c r="B117" s="3" t="s">
        <v>132</v>
      </c>
      <c r="C117" s="3" t="s">
        <v>140</v>
      </c>
      <c r="D117" s="12" t="s">
        <v>8</v>
      </c>
    </row>
    <row r="118" spans="1:4">
      <c r="A118" s="3" t="s">
        <v>142</v>
      </c>
      <c r="B118" s="3" t="s">
        <v>132</v>
      </c>
      <c r="C118" s="3" t="s">
        <v>140</v>
      </c>
      <c r="D118" s="12" t="s">
        <v>8</v>
      </c>
    </row>
    <row r="119" spans="1:4">
      <c r="A119" s="3" t="s">
        <v>143</v>
      </c>
      <c r="B119" s="3" t="s">
        <v>132</v>
      </c>
      <c r="C119" s="3" t="s">
        <v>140</v>
      </c>
      <c r="D119" s="12" t="s">
        <v>8</v>
      </c>
    </row>
    <row r="120" spans="1:4">
      <c r="A120" s="3" t="s">
        <v>144</v>
      </c>
      <c r="B120" s="3" t="s">
        <v>132</v>
      </c>
      <c r="C120" s="3" t="s">
        <v>140</v>
      </c>
      <c r="D120" s="12" t="s">
        <v>8</v>
      </c>
    </row>
    <row r="121" spans="1:4">
      <c r="A121" s="3" t="s">
        <v>145</v>
      </c>
      <c r="B121" s="3" t="s">
        <v>132</v>
      </c>
      <c r="C121" s="3" t="s">
        <v>140</v>
      </c>
      <c r="D121" s="12" t="s">
        <v>8</v>
      </c>
    </row>
    <row r="122" spans="1:4">
      <c r="A122" s="3" t="s">
        <v>146</v>
      </c>
      <c r="B122" s="3" t="s">
        <v>132</v>
      </c>
      <c r="C122" s="3" t="s">
        <v>140</v>
      </c>
      <c r="D122" s="12" t="s">
        <v>8</v>
      </c>
    </row>
    <row r="123" spans="1:4">
      <c r="A123" s="3" t="s">
        <v>138</v>
      </c>
      <c r="B123" s="3" t="s">
        <v>132</v>
      </c>
      <c r="C123" s="3" t="s">
        <v>116</v>
      </c>
      <c r="D123" s="12" t="s">
        <v>6</v>
      </c>
    </row>
    <row r="124" spans="1:4">
      <c r="A124" s="3" t="s">
        <v>149</v>
      </c>
      <c r="B124" s="3" t="s">
        <v>148</v>
      </c>
      <c r="C124" s="3" t="s">
        <v>27</v>
      </c>
      <c r="D124" s="12" t="s">
        <v>14</v>
      </c>
    </row>
    <row r="125" spans="1:4">
      <c r="A125" s="3" t="s">
        <v>436</v>
      </c>
      <c r="B125" s="3" t="s">
        <v>148</v>
      </c>
      <c r="C125" s="3"/>
      <c r="D125" s="12" t="s">
        <v>14</v>
      </c>
    </row>
    <row r="126" spans="1:4">
      <c r="A126" s="3" t="s">
        <v>147</v>
      </c>
      <c r="B126" s="3" t="s">
        <v>148</v>
      </c>
      <c r="C126" s="3" t="s">
        <v>25</v>
      </c>
      <c r="D126" s="12" t="s">
        <v>8</v>
      </c>
    </row>
    <row r="127" spans="1:4">
      <c r="A127" s="3" t="s">
        <v>149</v>
      </c>
      <c r="B127" s="3" t="s">
        <v>148</v>
      </c>
      <c r="C127" s="3" t="s">
        <v>27</v>
      </c>
      <c r="D127" s="12" t="s">
        <v>9</v>
      </c>
    </row>
    <row r="128" spans="1:4">
      <c r="A128" s="3" t="s">
        <v>150</v>
      </c>
      <c r="B128" s="3" t="s">
        <v>151</v>
      </c>
      <c r="C128" s="3" t="s">
        <v>119</v>
      </c>
      <c r="D128" s="12" t="s">
        <v>8</v>
      </c>
    </row>
    <row r="129" spans="1:4">
      <c r="A129" s="3" t="s">
        <v>150</v>
      </c>
      <c r="B129" s="3" t="s">
        <v>151</v>
      </c>
      <c r="C129" s="3" t="s">
        <v>119</v>
      </c>
      <c r="D129" s="12" t="s">
        <v>6</v>
      </c>
    </row>
    <row r="130" spans="1:4">
      <c r="A130" s="3" t="s">
        <v>152</v>
      </c>
      <c r="B130" s="3" t="s">
        <v>153</v>
      </c>
      <c r="C130" s="3" t="s">
        <v>135</v>
      </c>
      <c r="D130" s="12" t="s">
        <v>8</v>
      </c>
    </row>
    <row r="131" spans="1:4">
      <c r="A131" s="3" t="s">
        <v>416</v>
      </c>
      <c r="B131" s="3" t="s">
        <v>153</v>
      </c>
      <c r="C131" s="3" t="s">
        <v>413</v>
      </c>
      <c r="D131" s="12" t="s">
        <v>8</v>
      </c>
    </row>
    <row r="132" spans="1:4">
      <c r="A132" s="3" t="s">
        <v>416</v>
      </c>
      <c r="B132" s="3" t="s">
        <v>153</v>
      </c>
      <c r="C132" s="3" t="s">
        <v>413</v>
      </c>
      <c r="D132" s="12" t="s">
        <v>6</v>
      </c>
    </row>
    <row r="133" spans="1:4">
      <c r="A133" s="3" t="s">
        <v>154</v>
      </c>
      <c r="B133" s="3" t="s">
        <v>155</v>
      </c>
      <c r="C133" s="3" t="s">
        <v>119</v>
      </c>
      <c r="D133" s="12" t="s">
        <v>8</v>
      </c>
    </row>
    <row r="134" spans="1:4">
      <c r="A134" s="3" t="s">
        <v>156</v>
      </c>
      <c r="B134" s="3" t="s">
        <v>155</v>
      </c>
      <c r="C134" s="3" t="s">
        <v>133</v>
      </c>
      <c r="D134" s="12" t="s">
        <v>8</v>
      </c>
    </row>
    <row r="135" spans="1:4">
      <c r="A135" s="3" t="s">
        <v>157</v>
      </c>
      <c r="B135" s="3" t="s">
        <v>155</v>
      </c>
      <c r="C135" s="3" t="s">
        <v>135</v>
      </c>
      <c r="D135" s="12" t="s">
        <v>8</v>
      </c>
    </row>
    <row r="136" spans="1:4">
      <c r="A136" s="3" t="s">
        <v>154</v>
      </c>
      <c r="B136" s="3" t="s">
        <v>155</v>
      </c>
      <c r="C136" s="3" t="s">
        <v>119</v>
      </c>
      <c r="D136" s="12" t="s">
        <v>6</v>
      </c>
    </row>
    <row r="137" spans="1:4">
      <c r="A137" s="3" t="s">
        <v>158</v>
      </c>
      <c r="B137" s="3" t="s">
        <v>159</v>
      </c>
      <c r="C137" s="3" t="s">
        <v>78</v>
      </c>
      <c r="D137" s="12" t="s">
        <v>8</v>
      </c>
    </row>
    <row r="138" spans="1:4">
      <c r="A138" s="3" t="s">
        <v>160</v>
      </c>
      <c r="B138" s="3" t="s">
        <v>161</v>
      </c>
      <c r="C138" s="3" t="s">
        <v>27</v>
      </c>
      <c r="D138" s="12" t="s">
        <v>8</v>
      </c>
    </row>
    <row r="139" spans="1:4">
      <c r="A139" s="3" t="s">
        <v>162</v>
      </c>
      <c r="B139" s="3" t="s">
        <v>161</v>
      </c>
      <c r="C139" s="3" t="s">
        <v>27</v>
      </c>
      <c r="D139" s="12" t="s">
        <v>8</v>
      </c>
    </row>
    <row r="140" spans="1:4">
      <c r="A140" s="3" t="s">
        <v>163</v>
      </c>
      <c r="B140" s="3" t="s">
        <v>161</v>
      </c>
      <c r="C140" s="3" t="s">
        <v>27</v>
      </c>
      <c r="D140" s="12" t="s">
        <v>8</v>
      </c>
    </row>
    <row r="141" spans="1:4">
      <c r="A141" s="3" t="s">
        <v>164</v>
      </c>
      <c r="B141" s="3" t="s">
        <v>165</v>
      </c>
      <c r="C141" s="3" t="s">
        <v>27</v>
      </c>
      <c r="D141" s="12" t="s">
        <v>8</v>
      </c>
    </row>
    <row r="142" spans="1:4">
      <c r="A142" s="3" t="s">
        <v>166</v>
      </c>
      <c r="B142" s="3" t="s">
        <v>165</v>
      </c>
      <c r="C142" s="3" t="s">
        <v>27</v>
      </c>
      <c r="D142" s="12" t="s">
        <v>8</v>
      </c>
    </row>
    <row r="143" spans="1:4">
      <c r="A143" s="3" t="s">
        <v>167</v>
      </c>
      <c r="B143" s="3" t="s">
        <v>165</v>
      </c>
      <c r="C143" s="3" t="s">
        <v>27</v>
      </c>
      <c r="D143" s="12" t="s">
        <v>8</v>
      </c>
    </row>
    <row r="144" spans="1:4">
      <c r="A144" s="3" t="s">
        <v>168</v>
      </c>
      <c r="B144" s="3" t="s">
        <v>165</v>
      </c>
      <c r="C144" s="3" t="s">
        <v>27</v>
      </c>
      <c r="D144" s="12" t="s">
        <v>8</v>
      </c>
    </row>
    <row r="145" spans="1:4">
      <c r="A145" s="3" t="s">
        <v>451</v>
      </c>
      <c r="B145" s="3" t="s">
        <v>452</v>
      </c>
      <c r="C145" s="3" t="s">
        <v>450</v>
      </c>
      <c r="D145" s="12" t="s">
        <v>6</v>
      </c>
    </row>
    <row r="146" spans="1:4">
      <c r="A146" s="3" t="s">
        <v>448</v>
      </c>
      <c r="B146" s="3" t="s">
        <v>449</v>
      </c>
      <c r="C146" s="3" t="s">
        <v>450</v>
      </c>
      <c r="D146" s="12" t="s">
        <v>6</v>
      </c>
    </row>
    <row r="147" spans="1:4">
      <c r="A147" s="3" t="s">
        <v>169</v>
      </c>
      <c r="B147" s="3" t="s">
        <v>170</v>
      </c>
      <c r="C147" s="3" t="s">
        <v>171</v>
      </c>
      <c r="D147" s="12" t="s">
        <v>14</v>
      </c>
    </row>
    <row r="148" spans="1:4">
      <c r="A148" s="3" t="s">
        <v>174</v>
      </c>
      <c r="B148" s="3" t="s">
        <v>175</v>
      </c>
      <c r="C148" s="3" t="s">
        <v>176</v>
      </c>
      <c r="D148" s="12" t="s">
        <v>14</v>
      </c>
    </row>
    <row r="149" spans="1:4">
      <c r="A149" s="3" t="s">
        <v>177</v>
      </c>
      <c r="B149" s="3" t="s">
        <v>175</v>
      </c>
      <c r="C149" s="3" t="s">
        <v>176</v>
      </c>
      <c r="D149" s="12" t="s">
        <v>8</v>
      </c>
    </row>
    <row r="150" spans="1:4">
      <c r="A150" s="3" t="s">
        <v>174</v>
      </c>
      <c r="B150" s="3" t="s">
        <v>175</v>
      </c>
      <c r="C150" s="3" t="s">
        <v>176</v>
      </c>
      <c r="D150" s="12" t="s">
        <v>9</v>
      </c>
    </row>
    <row r="151" spans="1:4">
      <c r="A151" s="3" t="s">
        <v>178</v>
      </c>
      <c r="B151" s="3" t="s">
        <v>179</v>
      </c>
      <c r="C151" s="3" t="s">
        <v>34</v>
      </c>
      <c r="D151" s="12" t="s">
        <v>14</v>
      </c>
    </row>
    <row r="152" spans="1:4">
      <c r="A152" s="3" t="s">
        <v>180</v>
      </c>
      <c r="B152" s="3" t="s">
        <v>179</v>
      </c>
      <c r="C152" s="3" t="s">
        <v>21</v>
      </c>
      <c r="D152" s="12" t="s">
        <v>14</v>
      </c>
    </row>
    <row r="153" spans="1:4">
      <c r="A153" s="3" t="s">
        <v>181</v>
      </c>
      <c r="B153" s="3" t="s">
        <v>179</v>
      </c>
      <c r="C153" s="3" t="s">
        <v>25</v>
      </c>
      <c r="D153" s="12" t="s">
        <v>14</v>
      </c>
    </row>
    <row r="154" spans="1:4">
      <c r="A154" s="3" t="s">
        <v>182</v>
      </c>
      <c r="B154" s="3" t="s">
        <v>179</v>
      </c>
      <c r="C154" s="3" t="s">
        <v>27</v>
      </c>
      <c r="D154" s="12" t="s">
        <v>8</v>
      </c>
    </row>
    <row r="155" spans="1:4">
      <c r="A155" s="3" t="s">
        <v>182</v>
      </c>
      <c r="B155" s="3" t="s">
        <v>179</v>
      </c>
      <c r="C155" s="3" t="s">
        <v>27</v>
      </c>
      <c r="D155" s="12" t="s">
        <v>9</v>
      </c>
    </row>
    <row r="156" spans="1:4">
      <c r="A156" s="3" t="s">
        <v>183</v>
      </c>
      <c r="B156" s="3" t="s">
        <v>184</v>
      </c>
      <c r="C156" s="3" t="s">
        <v>78</v>
      </c>
      <c r="D156" s="12" t="s">
        <v>14</v>
      </c>
    </row>
    <row r="157" spans="1:4">
      <c r="A157" s="3" t="s">
        <v>185</v>
      </c>
      <c r="B157" s="3" t="s">
        <v>186</v>
      </c>
      <c r="C157" s="3" t="s">
        <v>176</v>
      </c>
      <c r="D157" s="12" t="s">
        <v>8</v>
      </c>
    </row>
    <row r="158" spans="1:4">
      <c r="A158" s="3" t="s">
        <v>185</v>
      </c>
      <c r="B158" s="3" t="s">
        <v>186</v>
      </c>
      <c r="C158" s="3" t="s">
        <v>176</v>
      </c>
      <c r="D158" s="12" t="s">
        <v>9</v>
      </c>
    </row>
    <row r="159" spans="1:4">
      <c r="A159" s="3" t="s">
        <v>187</v>
      </c>
      <c r="B159" s="3" t="s">
        <v>188</v>
      </c>
      <c r="C159" s="3" t="s">
        <v>176</v>
      </c>
      <c r="D159" s="12" t="s">
        <v>8</v>
      </c>
    </row>
    <row r="160" spans="1:4">
      <c r="A160" s="3" t="s">
        <v>189</v>
      </c>
      <c r="B160" s="3" t="s">
        <v>190</v>
      </c>
      <c r="C160" s="3" t="s">
        <v>176</v>
      </c>
      <c r="D160" s="12" t="s">
        <v>8</v>
      </c>
    </row>
    <row r="161" spans="1:4">
      <c r="A161" s="3" t="s">
        <v>191</v>
      </c>
      <c r="B161" s="3" t="s">
        <v>192</v>
      </c>
      <c r="C161" s="3" t="s">
        <v>34</v>
      </c>
      <c r="D161" s="12" t="s">
        <v>14</v>
      </c>
    </row>
    <row r="162" spans="1:4">
      <c r="A162" s="3" t="s">
        <v>193</v>
      </c>
      <c r="B162" s="3" t="s">
        <v>194</v>
      </c>
      <c r="C162" s="3" t="s">
        <v>195</v>
      </c>
      <c r="D162" s="12" t="s">
        <v>8</v>
      </c>
    </row>
    <row r="163" spans="1:4">
      <c r="A163" s="3" t="s">
        <v>196</v>
      </c>
      <c r="B163" s="3" t="s">
        <v>194</v>
      </c>
      <c r="C163" s="3" t="s">
        <v>197</v>
      </c>
      <c r="D163" s="12" t="s">
        <v>8</v>
      </c>
    </row>
    <row r="164" spans="1:4">
      <c r="A164" s="3" t="s">
        <v>412</v>
      </c>
      <c r="B164" s="3" t="s">
        <v>194</v>
      </c>
      <c r="C164" s="3" t="s">
        <v>413</v>
      </c>
      <c r="D164" s="12" t="s">
        <v>8</v>
      </c>
    </row>
    <row r="165" spans="1:4">
      <c r="A165" s="3" t="s">
        <v>193</v>
      </c>
      <c r="B165" s="3" t="s">
        <v>194</v>
      </c>
      <c r="C165" s="3" t="s">
        <v>195</v>
      </c>
      <c r="D165" s="12" t="s">
        <v>6</v>
      </c>
    </row>
    <row r="166" spans="1:4">
      <c r="A166" s="3" t="s">
        <v>196</v>
      </c>
      <c r="B166" s="3" t="s">
        <v>194</v>
      </c>
      <c r="C166" s="3" t="s">
        <v>197</v>
      </c>
      <c r="D166" s="12" t="s">
        <v>6</v>
      </c>
    </row>
    <row r="167" spans="1:4">
      <c r="A167" s="3" t="s">
        <v>322</v>
      </c>
      <c r="B167" s="3" t="s">
        <v>323</v>
      </c>
      <c r="C167" s="3" t="s">
        <v>324</v>
      </c>
      <c r="D167" s="12" t="s">
        <v>14</v>
      </c>
    </row>
    <row r="168" spans="1:4">
      <c r="A168" s="3" t="s">
        <v>322</v>
      </c>
      <c r="B168" s="3" t="s">
        <v>323</v>
      </c>
      <c r="C168" s="3" t="s">
        <v>324</v>
      </c>
      <c r="D168" s="12" t="s">
        <v>8</v>
      </c>
    </row>
    <row r="169" spans="1:4">
      <c r="A169" s="3" t="s">
        <v>461</v>
      </c>
      <c r="B169" s="3" t="s">
        <v>323</v>
      </c>
      <c r="C169" s="3" t="s">
        <v>462</v>
      </c>
      <c r="D169" s="12" t="s">
        <v>8</v>
      </c>
    </row>
    <row r="170" spans="1:4">
      <c r="A170" s="3" t="s">
        <v>322</v>
      </c>
      <c r="B170" s="3" t="s">
        <v>323</v>
      </c>
      <c r="C170" s="3" t="s">
        <v>324</v>
      </c>
      <c r="D170" s="12" t="s">
        <v>9</v>
      </c>
    </row>
    <row r="171" spans="1:4">
      <c r="A171" s="3" t="s">
        <v>322</v>
      </c>
      <c r="B171" s="3" t="s">
        <v>323</v>
      </c>
      <c r="C171" s="3" t="s">
        <v>324</v>
      </c>
      <c r="D171" s="12" t="s">
        <v>6</v>
      </c>
    </row>
    <row r="172" spans="1:4">
      <c r="A172" s="3" t="s">
        <v>198</v>
      </c>
      <c r="B172" s="3" t="s">
        <v>199</v>
      </c>
      <c r="C172" s="3" t="s">
        <v>200</v>
      </c>
      <c r="D172" s="12" t="s">
        <v>8</v>
      </c>
    </row>
    <row r="173" spans="1:4">
      <c r="A173" s="3" t="s">
        <v>172</v>
      </c>
      <c r="B173" s="3" t="s">
        <v>173</v>
      </c>
      <c r="C173" s="3" t="s">
        <v>58</v>
      </c>
      <c r="D173" s="12" t="s">
        <v>8</v>
      </c>
    </row>
    <row r="174" spans="1:4">
      <c r="A174" s="3" t="s">
        <v>291</v>
      </c>
      <c r="B174" s="3" t="s">
        <v>173</v>
      </c>
      <c r="C174" s="3" t="s">
        <v>279</v>
      </c>
      <c r="D174" s="12" t="s">
        <v>8</v>
      </c>
    </row>
    <row r="175" spans="1:4">
      <c r="A175" s="3" t="s">
        <v>201</v>
      </c>
      <c r="B175" s="3" t="s">
        <v>202</v>
      </c>
      <c r="C175" s="3" t="s">
        <v>203</v>
      </c>
      <c r="D175" s="12" t="s">
        <v>14</v>
      </c>
    </row>
    <row r="176" spans="1:4">
      <c r="A176" s="3" t="s">
        <v>206</v>
      </c>
      <c r="B176" s="3" t="s">
        <v>202</v>
      </c>
      <c r="C176" s="3" t="s">
        <v>43</v>
      </c>
      <c r="D176" s="12" t="s">
        <v>14</v>
      </c>
    </row>
    <row r="177" spans="1:4">
      <c r="A177" s="3" t="s">
        <v>204</v>
      </c>
      <c r="B177" s="3" t="s">
        <v>202</v>
      </c>
      <c r="C177" s="3" t="s">
        <v>205</v>
      </c>
      <c r="D177" s="12" t="s">
        <v>8</v>
      </c>
    </row>
    <row r="178" spans="1:4">
      <c r="A178" s="3" t="s">
        <v>207</v>
      </c>
      <c r="B178" s="3" t="s">
        <v>208</v>
      </c>
      <c r="C178" s="3" t="s">
        <v>78</v>
      </c>
      <c r="D178" s="12" t="s">
        <v>8</v>
      </c>
    </row>
    <row r="179" spans="1:4">
      <c r="A179" s="3" t="s">
        <v>209</v>
      </c>
      <c r="B179" s="3" t="s">
        <v>210</v>
      </c>
      <c r="C179" s="3" t="s">
        <v>135</v>
      </c>
      <c r="D179" s="12" t="s">
        <v>14</v>
      </c>
    </row>
    <row r="180" spans="1:4">
      <c r="A180" s="3" t="s">
        <v>212</v>
      </c>
      <c r="B180" s="3" t="s">
        <v>210</v>
      </c>
      <c r="C180" s="3" t="s">
        <v>213</v>
      </c>
      <c r="D180" s="12" t="s">
        <v>14</v>
      </c>
    </row>
    <row r="181" spans="1:4">
      <c r="A181" s="3" t="s">
        <v>214</v>
      </c>
      <c r="B181" s="3" t="s">
        <v>210</v>
      </c>
      <c r="C181" s="3" t="s">
        <v>49</v>
      </c>
      <c r="D181" s="12" t="s">
        <v>14</v>
      </c>
    </row>
    <row r="182" spans="1:4">
      <c r="A182" s="3" t="s">
        <v>211</v>
      </c>
      <c r="B182" s="3" t="s">
        <v>210</v>
      </c>
      <c r="C182" s="3" t="s">
        <v>25</v>
      </c>
      <c r="D182" s="12" t="s">
        <v>8</v>
      </c>
    </row>
    <row r="183" spans="1:4">
      <c r="A183" s="3" t="s">
        <v>215</v>
      </c>
      <c r="B183" s="3" t="s">
        <v>210</v>
      </c>
      <c r="C183" s="3" t="s">
        <v>31</v>
      </c>
      <c r="D183" s="12" t="s">
        <v>8</v>
      </c>
    </row>
    <row r="184" spans="1:4">
      <c r="A184" s="3" t="s">
        <v>215</v>
      </c>
      <c r="B184" s="3" t="s">
        <v>210</v>
      </c>
      <c r="C184" s="3" t="s">
        <v>31</v>
      </c>
      <c r="D184" s="12" t="s">
        <v>6</v>
      </c>
    </row>
    <row r="185" spans="1:4">
      <c r="A185" s="3" t="s">
        <v>216</v>
      </c>
      <c r="B185" s="3" t="s">
        <v>217</v>
      </c>
      <c r="C185" s="3" t="s">
        <v>39</v>
      </c>
      <c r="D185" s="12" t="s">
        <v>14</v>
      </c>
    </row>
    <row r="186" spans="1:4">
      <c r="A186" s="3" t="s">
        <v>218</v>
      </c>
      <c r="B186" s="3" t="s">
        <v>219</v>
      </c>
      <c r="C186" s="3" t="s">
        <v>176</v>
      </c>
      <c r="D186" s="12" t="s">
        <v>14</v>
      </c>
    </row>
    <row r="187" spans="1:4">
      <c r="A187" s="3" t="s">
        <v>220</v>
      </c>
      <c r="B187" s="3" t="s">
        <v>219</v>
      </c>
      <c r="C187" s="3" t="s">
        <v>176</v>
      </c>
      <c r="D187" s="12" t="s">
        <v>8</v>
      </c>
    </row>
    <row r="188" spans="1:4">
      <c r="A188" s="3" t="s">
        <v>218</v>
      </c>
      <c r="B188" s="3" t="s">
        <v>219</v>
      </c>
      <c r="C188" s="3" t="s">
        <v>176</v>
      </c>
      <c r="D188" s="12" t="s">
        <v>9</v>
      </c>
    </row>
    <row r="189" spans="1:4">
      <c r="A189" s="3" t="s">
        <v>223</v>
      </c>
      <c r="B189" s="3" t="s">
        <v>222</v>
      </c>
      <c r="C189" s="3" t="s">
        <v>31</v>
      </c>
      <c r="D189" s="12" t="s">
        <v>14</v>
      </c>
    </row>
    <row r="190" spans="1:4">
      <c r="A190" s="3" t="s">
        <v>221</v>
      </c>
      <c r="B190" s="3" t="s">
        <v>222</v>
      </c>
      <c r="C190" s="3" t="s">
        <v>49</v>
      </c>
      <c r="D190" s="12" t="s">
        <v>8</v>
      </c>
    </row>
    <row r="191" spans="1:4">
      <c r="A191" s="3" t="s">
        <v>221</v>
      </c>
      <c r="B191" s="3" t="s">
        <v>222</v>
      </c>
      <c r="C191" s="3" t="s">
        <v>49</v>
      </c>
      <c r="D191" s="12" t="s">
        <v>9</v>
      </c>
    </row>
    <row r="192" spans="1:4">
      <c r="A192" s="3" t="s">
        <v>223</v>
      </c>
      <c r="B192" s="3" t="s">
        <v>222</v>
      </c>
      <c r="C192" s="3" t="s">
        <v>31</v>
      </c>
      <c r="D192" s="12" t="s">
        <v>9</v>
      </c>
    </row>
    <row r="193" spans="1:4">
      <c r="A193" s="3" t="s">
        <v>434</v>
      </c>
      <c r="B193" s="3" t="s">
        <v>435</v>
      </c>
      <c r="C193" s="3"/>
      <c r="D193" s="12" t="s">
        <v>14</v>
      </c>
    </row>
    <row r="194" spans="1:4">
      <c r="A194" s="3" t="s">
        <v>224</v>
      </c>
      <c r="B194" s="3" t="s">
        <v>225</v>
      </c>
      <c r="C194" s="3" t="s">
        <v>99</v>
      </c>
      <c r="D194" s="12" t="s">
        <v>14</v>
      </c>
    </row>
    <row r="195" spans="1:4">
      <c r="A195" s="3" t="s">
        <v>226</v>
      </c>
      <c r="B195" s="3" t="s">
        <v>227</v>
      </c>
      <c r="C195" s="3" t="s">
        <v>119</v>
      </c>
      <c r="D195" s="12" t="s">
        <v>8</v>
      </c>
    </row>
    <row r="196" spans="1:4">
      <c r="A196" s="3" t="s">
        <v>234</v>
      </c>
      <c r="B196" s="3" t="s">
        <v>227</v>
      </c>
      <c r="C196" s="3" t="s">
        <v>235</v>
      </c>
      <c r="D196" s="12" t="s">
        <v>8</v>
      </c>
    </row>
    <row r="197" spans="1:4">
      <c r="A197" s="3" t="s">
        <v>236</v>
      </c>
      <c r="B197" s="3" t="s">
        <v>227</v>
      </c>
      <c r="C197" s="3" t="s">
        <v>121</v>
      </c>
      <c r="D197" s="12" t="s">
        <v>8</v>
      </c>
    </row>
    <row r="198" spans="1:4">
      <c r="A198" s="3" t="s">
        <v>228</v>
      </c>
      <c r="B198" s="3" t="s">
        <v>227</v>
      </c>
      <c r="C198" s="3" t="s">
        <v>116</v>
      </c>
      <c r="D198" s="12" t="s">
        <v>9</v>
      </c>
    </row>
    <row r="199" spans="1:4">
      <c r="A199" s="3" t="s">
        <v>226</v>
      </c>
      <c r="B199" s="3" t="s">
        <v>227</v>
      </c>
      <c r="C199" s="3" t="s">
        <v>119</v>
      </c>
      <c r="D199" s="12" t="s">
        <v>6</v>
      </c>
    </row>
    <row r="200" spans="1:4">
      <c r="A200" s="3" t="s">
        <v>228</v>
      </c>
      <c r="B200" s="3" t="s">
        <v>227</v>
      </c>
      <c r="C200" s="3" t="s">
        <v>116</v>
      </c>
      <c r="D200" s="12" t="s">
        <v>6</v>
      </c>
    </row>
    <row r="201" spans="1:4">
      <c r="A201" s="3" t="s">
        <v>236</v>
      </c>
      <c r="B201" s="3" t="s">
        <v>227</v>
      </c>
      <c r="C201" s="3" t="s">
        <v>121</v>
      </c>
      <c r="D201" s="12" t="s">
        <v>6</v>
      </c>
    </row>
    <row r="202" spans="1:4">
      <c r="A202" s="3" t="s">
        <v>237</v>
      </c>
      <c r="B202" s="3" t="s">
        <v>238</v>
      </c>
      <c r="C202" s="3" t="s">
        <v>13</v>
      </c>
      <c r="D202" s="12" t="s">
        <v>14</v>
      </c>
    </row>
    <row r="203" spans="1:4">
      <c r="A203" s="3" t="s">
        <v>237</v>
      </c>
      <c r="B203" s="3" t="s">
        <v>238</v>
      </c>
      <c r="C203" s="3" t="s">
        <v>13</v>
      </c>
      <c r="D203" s="12" t="s">
        <v>8</v>
      </c>
    </row>
    <row r="204" spans="1:4">
      <c r="A204" s="3" t="s">
        <v>237</v>
      </c>
      <c r="B204" s="3" t="s">
        <v>238</v>
      </c>
      <c r="C204" s="3" t="s">
        <v>13</v>
      </c>
      <c r="D204" s="12" t="s">
        <v>9</v>
      </c>
    </row>
    <row r="205" spans="1:4">
      <c r="A205" s="3" t="s">
        <v>239</v>
      </c>
      <c r="B205" s="3" t="s">
        <v>240</v>
      </c>
      <c r="C205" s="3" t="s">
        <v>21</v>
      </c>
      <c r="D205" s="12" t="s">
        <v>14</v>
      </c>
    </row>
    <row r="206" spans="1:4">
      <c r="A206" s="3" t="s">
        <v>241</v>
      </c>
      <c r="B206" s="3" t="s">
        <v>242</v>
      </c>
      <c r="C206" s="3" t="s">
        <v>78</v>
      </c>
      <c r="D206" s="12" t="s">
        <v>8</v>
      </c>
    </row>
    <row r="207" spans="1:4">
      <c r="A207" s="3" t="s">
        <v>424</v>
      </c>
      <c r="B207" s="3" t="s">
        <v>425</v>
      </c>
      <c r="C207" s="3" t="s">
        <v>413</v>
      </c>
      <c r="D207" s="12" t="s">
        <v>6</v>
      </c>
    </row>
    <row r="208" spans="1:4">
      <c r="A208" s="3" t="s">
        <v>243</v>
      </c>
      <c r="B208" s="3" t="s">
        <v>244</v>
      </c>
      <c r="C208" s="3" t="s">
        <v>245</v>
      </c>
      <c r="D208" s="12" t="s">
        <v>14</v>
      </c>
    </row>
    <row r="209" spans="1:4">
      <c r="A209" s="3" t="s">
        <v>246</v>
      </c>
      <c r="B209" s="3" t="s">
        <v>244</v>
      </c>
      <c r="C209" s="3" t="s">
        <v>245</v>
      </c>
      <c r="D209" s="12" t="s">
        <v>14</v>
      </c>
    </row>
    <row r="210" spans="1:4">
      <c r="A210" s="3" t="s">
        <v>247</v>
      </c>
      <c r="B210" s="3" t="s">
        <v>140</v>
      </c>
      <c r="C210" s="3" t="s">
        <v>140</v>
      </c>
      <c r="D210" s="12" t="s">
        <v>14</v>
      </c>
    </row>
    <row r="211" spans="1:4">
      <c r="A211" s="3" t="s">
        <v>248</v>
      </c>
      <c r="B211" s="3" t="s">
        <v>249</v>
      </c>
      <c r="C211" s="3" t="s">
        <v>21</v>
      </c>
      <c r="D211" s="12" t="s">
        <v>14</v>
      </c>
    </row>
    <row r="212" spans="1:4">
      <c r="A212" s="3" t="s">
        <v>250</v>
      </c>
      <c r="B212" s="3" t="s">
        <v>251</v>
      </c>
      <c r="C212" s="3" t="s">
        <v>49</v>
      </c>
      <c r="D212" s="12" t="s">
        <v>14</v>
      </c>
    </row>
    <row r="213" spans="1:4">
      <c r="A213" s="3" t="s">
        <v>252</v>
      </c>
      <c r="B213" s="3" t="s">
        <v>253</v>
      </c>
      <c r="C213" s="3" t="s">
        <v>119</v>
      </c>
      <c r="D213" s="12" t="s">
        <v>6</v>
      </c>
    </row>
    <row r="214" spans="1:4">
      <c r="A214" s="3" t="s">
        <v>254</v>
      </c>
      <c r="B214" s="3" t="s">
        <v>253</v>
      </c>
      <c r="C214" s="3" t="s">
        <v>133</v>
      </c>
      <c r="D214" s="12" t="s">
        <v>6</v>
      </c>
    </row>
    <row r="215" spans="1:4">
      <c r="A215" s="3" t="s">
        <v>255</v>
      </c>
      <c r="B215" s="3" t="s">
        <v>256</v>
      </c>
      <c r="C215" s="3" t="s">
        <v>5</v>
      </c>
      <c r="D215" s="12" t="s">
        <v>8</v>
      </c>
    </row>
    <row r="216" spans="1:4">
      <c r="A216" s="3" t="s">
        <v>257</v>
      </c>
      <c r="B216" s="3" t="s">
        <v>258</v>
      </c>
      <c r="C216" s="3" t="s">
        <v>176</v>
      </c>
      <c r="D216" s="12" t="s">
        <v>8</v>
      </c>
    </row>
    <row r="217" spans="1:4">
      <c r="A217" s="3" t="s">
        <v>420</v>
      </c>
      <c r="B217" s="3" t="s">
        <v>421</v>
      </c>
      <c r="C217" s="3" t="s">
        <v>413</v>
      </c>
      <c r="D217" s="12" t="s">
        <v>8</v>
      </c>
    </row>
    <row r="218" spans="1:4">
      <c r="A218" s="3" t="s">
        <v>420</v>
      </c>
      <c r="B218" s="3" t="s">
        <v>421</v>
      </c>
      <c r="C218" s="3" t="s">
        <v>413</v>
      </c>
      <c r="D218" s="12" t="s">
        <v>6</v>
      </c>
    </row>
    <row r="219" spans="1:4">
      <c r="A219" s="3" t="s">
        <v>259</v>
      </c>
      <c r="B219" s="3" t="s">
        <v>260</v>
      </c>
      <c r="C219" s="3" t="s">
        <v>124</v>
      </c>
      <c r="D219" s="12" t="s">
        <v>14</v>
      </c>
    </row>
    <row r="220" spans="1:4">
      <c r="A220" s="3" t="s">
        <v>261</v>
      </c>
      <c r="B220" s="3" t="s">
        <v>260</v>
      </c>
      <c r="C220" s="3" t="s">
        <v>119</v>
      </c>
      <c r="D220" s="12" t="s">
        <v>8</v>
      </c>
    </row>
    <row r="221" spans="1:4">
      <c r="A221" s="3" t="s">
        <v>261</v>
      </c>
      <c r="B221" s="3" t="s">
        <v>260</v>
      </c>
      <c r="C221" s="3" t="s">
        <v>119</v>
      </c>
      <c r="D221" s="12" t="s">
        <v>6</v>
      </c>
    </row>
    <row r="222" spans="1:4">
      <c r="A222" s="3" t="s">
        <v>262</v>
      </c>
      <c r="B222" s="3" t="s">
        <v>263</v>
      </c>
      <c r="C222" s="3" t="s">
        <v>124</v>
      </c>
      <c r="D222" s="12" t="s">
        <v>14</v>
      </c>
    </row>
    <row r="223" spans="1:4">
      <c r="A223" s="3" t="s">
        <v>264</v>
      </c>
      <c r="B223" s="3" t="s">
        <v>265</v>
      </c>
      <c r="C223" s="3" t="s">
        <v>21</v>
      </c>
      <c r="D223" s="12" t="s">
        <v>6</v>
      </c>
    </row>
    <row r="224" spans="1:4">
      <c r="A224" s="3" t="s">
        <v>422</v>
      </c>
      <c r="B224" s="3" t="s">
        <v>423</v>
      </c>
      <c r="C224" s="3" t="s">
        <v>413</v>
      </c>
      <c r="D224" s="12" t="s">
        <v>8</v>
      </c>
    </row>
    <row r="225" spans="1:4">
      <c r="A225" s="3" t="s">
        <v>422</v>
      </c>
      <c r="B225" s="3" t="s">
        <v>423</v>
      </c>
      <c r="C225" s="3" t="s">
        <v>413</v>
      </c>
      <c r="D225" s="12" t="s">
        <v>6</v>
      </c>
    </row>
    <row r="226" spans="1:4">
      <c r="A226" s="3" t="s">
        <v>266</v>
      </c>
      <c r="B226" s="3" t="s">
        <v>267</v>
      </c>
      <c r="C226" s="3" t="s">
        <v>119</v>
      </c>
      <c r="D226" s="12" t="s">
        <v>6</v>
      </c>
    </row>
    <row r="227" spans="1:4">
      <c r="A227" s="3" t="s">
        <v>268</v>
      </c>
      <c r="B227" s="3" t="s">
        <v>269</v>
      </c>
      <c r="C227" s="3" t="s">
        <v>135</v>
      </c>
      <c r="D227" s="12" t="s">
        <v>8</v>
      </c>
    </row>
    <row r="228" spans="1:4">
      <c r="A228" s="3" t="s">
        <v>270</v>
      </c>
      <c r="B228" s="3" t="s">
        <v>271</v>
      </c>
      <c r="C228" s="3" t="s">
        <v>96</v>
      </c>
      <c r="D228" s="12" t="s">
        <v>8</v>
      </c>
    </row>
    <row r="229" spans="1:4">
      <c r="A229" s="3" t="s">
        <v>270</v>
      </c>
      <c r="B229" s="3" t="s">
        <v>271</v>
      </c>
      <c r="C229" s="3" t="s">
        <v>96</v>
      </c>
      <c r="D229" s="12" t="s">
        <v>6</v>
      </c>
    </row>
    <row r="230" spans="1:4">
      <c r="A230" s="3" t="s">
        <v>272</v>
      </c>
      <c r="B230" s="3" t="s">
        <v>273</v>
      </c>
      <c r="C230" s="3" t="s">
        <v>274</v>
      </c>
      <c r="D230" s="12" t="s">
        <v>14</v>
      </c>
    </row>
    <row r="231" spans="1:4">
      <c r="A231" s="3" t="s">
        <v>275</v>
      </c>
      <c r="B231" s="3" t="s">
        <v>276</v>
      </c>
      <c r="C231" s="3" t="s">
        <v>124</v>
      </c>
      <c r="D231" s="12" t="s">
        <v>8</v>
      </c>
    </row>
    <row r="232" spans="1:4">
      <c r="A232" s="3" t="s">
        <v>277</v>
      </c>
      <c r="B232" s="3" t="s">
        <v>278</v>
      </c>
      <c r="C232" s="3" t="s">
        <v>279</v>
      </c>
      <c r="D232" s="12" t="s">
        <v>8</v>
      </c>
    </row>
    <row r="233" spans="1:4">
      <c r="A233" s="3" t="s">
        <v>280</v>
      </c>
      <c r="B233" s="3" t="s">
        <v>278</v>
      </c>
      <c r="C233" s="3" t="s">
        <v>104</v>
      </c>
      <c r="D233" s="12" t="s">
        <v>9</v>
      </c>
    </row>
    <row r="234" spans="1:4">
      <c r="A234" s="3" t="s">
        <v>281</v>
      </c>
      <c r="B234" s="3" t="s">
        <v>282</v>
      </c>
      <c r="C234" s="3" t="s">
        <v>27</v>
      </c>
      <c r="D234" s="12" t="s">
        <v>8</v>
      </c>
    </row>
    <row r="235" spans="1:4">
      <c r="A235" s="3" t="s">
        <v>281</v>
      </c>
      <c r="B235" s="3" t="s">
        <v>282</v>
      </c>
      <c r="C235" s="3" t="s">
        <v>27</v>
      </c>
      <c r="D235" s="12" t="s">
        <v>6</v>
      </c>
    </row>
    <row r="236" spans="1:4">
      <c r="A236" s="3" t="s">
        <v>418</v>
      </c>
      <c r="B236" s="3" t="s">
        <v>419</v>
      </c>
      <c r="C236" s="3" t="s">
        <v>413</v>
      </c>
      <c r="D236" s="12" t="s">
        <v>8</v>
      </c>
    </row>
    <row r="237" spans="1:4">
      <c r="A237" s="3" t="s">
        <v>418</v>
      </c>
      <c r="B237" s="3" t="s">
        <v>419</v>
      </c>
      <c r="C237" s="3" t="s">
        <v>413</v>
      </c>
      <c r="D237" s="12" t="s">
        <v>6</v>
      </c>
    </row>
    <row r="238" spans="1:4">
      <c r="A238" s="3" t="s">
        <v>286</v>
      </c>
      <c r="B238" s="3" t="s">
        <v>284</v>
      </c>
      <c r="C238" s="3" t="s">
        <v>43</v>
      </c>
      <c r="D238" s="12" t="s">
        <v>14</v>
      </c>
    </row>
    <row r="239" spans="1:4">
      <c r="A239" s="3" t="s">
        <v>287</v>
      </c>
      <c r="B239" s="3" t="s">
        <v>284</v>
      </c>
      <c r="C239" s="3" t="s">
        <v>43</v>
      </c>
      <c r="D239" s="12" t="s">
        <v>14</v>
      </c>
    </row>
    <row r="240" spans="1:4">
      <c r="A240" s="3" t="s">
        <v>288</v>
      </c>
      <c r="B240" s="3" t="s">
        <v>284</v>
      </c>
      <c r="C240" s="3" t="s">
        <v>289</v>
      </c>
      <c r="D240" s="12" t="s">
        <v>14</v>
      </c>
    </row>
    <row r="241" spans="1:4">
      <c r="A241" s="3" t="s">
        <v>290</v>
      </c>
      <c r="B241" s="3" t="s">
        <v>284</v>
      </c>
      <c r="C241" s="3" t="s">
        <v>279</v>
      </c>
      <c r="D241" s="12" t="s">
        <v>14</v>
      </c>
    </row>
    <row r="242" spans="1:4">
      <c r="A242" s="3" t="s">
        <v>294</v>
      </c>
      <c r="B242" s="3" t="s">
        <v>284</v>
      </c>
      <c r="C242" s="3" t="s">
        <v>34</v>
      </c>
      <c r="D242" s="12" t="s">
        <v>14</v>
      </c>
    </row>
    <row r="243" spans="1:4">
      <c r="A243" s="3" t="s">
        <v>295</v>
      </c>
      <c r="B243" s="3" t="s">
        <v>284</v>
      </c>
      <c r="C243" s="3" t="s">
        <v>17</v>
      </c>
      <c r="D243" s="12" t="s">
        <v>14</v>
      </c>
    </row>
    <row r="244" spans="1:4">
      <c r="A244" s="3" t="s">
        <v>298</v>
      </c>
      <c r="B244" s="3" t="s">
        <v>284</v>
      </c>
      <c r="C244" s="3" t="s">
        <v>133</v>
      </c>
      <c r="D244" s="12" t="s">
        <v>14</v>
      </c>
    </row>
    <row r="245" spans="1:4">
      <c r="A245" s="3" t="s">
        <v>299</v>
      </c>
      <c r="B245" s="3" t="s">
        <v>284</v>
      </c>
      <c r="C245" s="3" t="s">
        <v>21</v>
      </c>
      <c r="D245" s="12" t="s">
        <v>14</v>
      </c>
    </row>
    <row r="246" spans="1:4">
      <c r="A246" s="3" t="s">
        <v>305</v>
      </c>
      <c r="B246" s="3" t="s">
        <v>284</v>
      </c>
      <c r="C246" s="3" t="s">
        <v>27</v>
      </c>
      <c r="D246" s="12" t="s">
        <v>14</v>
      </c>
    </row>
    <row r="247" spans="1:4">
      <c r="A247" s="3" t="s">
        <v>308</v>
      </c>
      <c r="B247" s="3" t="s">
        <v>284</v>
      </c>
      <c r="C247" s="3" t="s">
        <v>13</v>
      </c>
      <c r="D247" s="12" t="s">
        <v>14</v>
      </c>
    </row>
    <row r="248" spans="1:4">
      <c r="A248" s="3" t="s">
        <v>309</v>
      </c>
      <c r="B248" s="3" t="s">
        <v>284</v>
      </c>
      <c r="C248" s="3" t="s">
        <v>176</v>
      </c>
      <c r="D248" s="12" t="s">
        <v>14</v>
      </c>
    </row>
    <row r="249" spans="1:4">
      <c r="A249" s="3" t="s">
        <v>310</v>
      </c>
      <c r="B249" s="3" t="s">
        <v>284</v>
      </c>
      <c r="C249" s="3" t="s">
        <v>176</v>
      </c>
      <c r="D249" s="12" t="s">
        <v>14</v>
      </c>
    </row>
    <row r="250" spans="1:4">
      <c r="A250" s="3" t="s">
        <v>314</v>
      </c>
      <c r="B250" s="3" t="s">
        <v>284</v>
      </c>
      <c r="C250" s="3" t="s">
        <v>315</v>
      </c>
      <c r="D250" s="12" t="s">
        <v>14</v>
      </c>
    </row>
    <row r="251" spans="1:4">
      <c r="A251" s="3" t="s">
        <v>317</v>
      </c>
      <c r="B251" s="3" t="s">
        <v>284</v>
      </c>
      <c r="C251" s="3" t="s">
        <v>31</v>
      </c>
      <c r="D251" s="12" t="s">
        <v>14</v>
      </c>
    </row>
    <row r="252" spans="1:4">
      <c r="A252" s="3" t="s">
        <v>318</v>
      </c>
      <c r="B252" s="3" t="s">
        <v>284</v>
      </c>
      <c r="C252" s="3" t="s">
        <v>5</v>
      </c>
      <c r="D252" s="12" t="s">
        <v>14</v>
      </c>
    </row>
    <row r="253" spans="1:4">
      <c r="A253" s="3" t="s">
        <v>429</v>
      </c>
      <c r="B253" s="3" t="s">
        <v>284</v>
      </c>
      <c r="C253" s="3"/>
      <c r="D253" s="12" t="s">
        <v>14</v>
      </c>
    </row>
    <row r="254" spans="1:4">
      <c r="A254" s="3" t="s">
        <v>283</v>
      </c>
      <c r="B254" s="3" t="s">
        <v>284</v>
      </c>
      <c r="C254" s="3" t="s">
        <v>285</v>
      </c>
      <c r="D254" s="12" t="s">
        <v>8</v>
      </c>
    </row>
    <row r="255" spans="1:4">
      <c r="A255" s="3" t="s">
        <v>296</v>
      </c>
      <c r="B255" s="3" t="s">
        <v>284</v>
      </c>
      <c r="C255" s="3" t="s">
        <v>61</v>
      </c>
      <c r="D255" s="12" t="s">
        <v>8</v>
      </c>
    </row>
    <row r="256" spans="1:4">
      <c r="A256" s="3" t="s">
        <v>297</v>
      </c>
      <c r="B256" s="3" t="s">
        <v>284</v>
      </c>
      <c r="C256" s="3" t="s">
        <v>61</v>
      </c>
      <c r="D256" s="12" t="s">
        <v>8</v>
      </c>
    </row>
    <row r="257" spans="1:4">
      <c r="A257" s="3" t="s">
        <v>300</v>
      </c>
      <c r="B257" s="3" t="s">
        <v>284</v>
      </c>
      <c r="C257" s="3" t="s">
        <v>301</v>
      </c>
      <c r="D257" s="12" t="s">
        <v>8</v>
      </c>
    </row>
    <row r="258" spans="1:4">
      <c r="A258" s="3" t="s">
        <v>302</v>
      </c>
      <c r="B258" s="3" t="s">
        <v>284</v>
      </c>
      <c r="C258" s="3" t="s">
        <v>25</v>
      </c>
      <c r="D258" s="12" t="s">
        <v>8</v>
      </c>
    </row>
    <row r="259" spans="1:4">
      <c r="A259" s="3" t="s">
        <v>303</v>
      </c>
      <c r="B259" s="3" t="s">
        <v>284</v>
      </c>
      <c r="C259" s="3" t="s">
        <v>25</v>
      </c>
      <c r="D259" s="12" t="s">
        <v>8</v>
      </c>
    </row>
    <row r="260" spans="1:4">
      <c r="A260" s="3" t="s">
        <v>306</v>
      </c>
      <c r="B260" s="3" t="s">
        <v>284</v>
      </c>
      <c r="C260" s="3" t="s">
        <v>307</v>
      </c>
      <c r="D260" s="12" t="s">
        <v>8</v>
      </c>
    </row>
    <row r="261" spans="1:4">
      <c r="A261" s="3" t="s">
        <v>308</v>
      </c>
      <c r="B261" s="3" t="s">
        <v>284</v>
      </c>
      <c r="C261" s="3" t="s">
        <v>13</v>
      </c>
      <c r="D261" s="12" t="s">
        <v>8</v>
      </c>
    </row>
    <row r="262" spans="1:4">
      <c r="A262" s="3" t="s">
        <v>311</v>
      </c>
      <c r="B262" s="3" t="s">
        <v>284</v>
      </c>
      <c r="C262" s="3" t="s">
        <v>78</v>
      </c>
      <c r="D262" s="12" t="s">
        <v>8</v>
      </c>
    </row>
    <row r="263" spans="1:4">
      <c r="A263" s="3" t="s">
        <v>312</v>
      </c>
      <c r="B263" s="3" t="s">
        <v>284</v>
      </c>
      <c r="C263" s="3" t="s">
        <v>140</v>
      </c>
      <c r="D263" s="12" t="s">
        <v>8</v>
      </c>
    </row>
    <row r="264" spans="1:4">
      <c r="A264" s="3" t="s">
        <v>316</v>
      </c>
      <c r="B264" s="3" t="s">
        <v>284</v>
      </c>
      <c r="C264" s="3" t="s">
        <v>31</v>
      </c>
      <c r="D264" s="12" t="s">
        <v>8</v>
      </c>
    </row>
    <row r="265" spans="1:4">
      <c r="A265" s="3" t="s">
        <v>431</v>
      </c>
      <c r="B265" s="3" t="s">
        <v>284</v>
      </c>
      <c r="C265" s="3"/>
      <c r="D265" s="12" t="s">
        <v>8</v>
      </c>
    </row>
    <row r="266" spans="1:4">
      <c r="A266" s="3" t="s">
        <v>295</v>
      </c>
      <c r="B266" s="3" t="s">
        <v>284</v>
      </c>
      <c r="C266" s="3" t="s">
        <v>17</v>
      </c>
      <c r="D266" s="12" t="s">
        <v>9</v>
      </c>
    </row>
    <row r="267" spans="1:4">
      <c r="A267" s="3" t="s">
        <v>303</v>
      </c>
      <c r="B267" s="3" t="s">
        <v>284</v>
      </c>
      <c r="C267" s="3" t="s">
        <v>25</v>
      </c>
      <c r="D267" s="12" t="s">
        <v>9</v>
      </c>
    </row>
    <row r="268" spans="1:4">
      <c r="A268" s="3" t="s">
        <v>305</v>
      </c>
      <c r="B268" s="3" t="s">
        <v>284</v>
      </c>
      <c r="C268" s="3" t="s">
        <v>27</v>
      </c>
      <c r="D268" s="12" t="s">
        <v>9</v>
      </c>
    </row>
    <row r="269" spans="1:4">
      <c r="A269" s="3" t="s">
        <v>308</v>
      </c>
      <c r="B269" s="3" t="s">
        <v>284</v>
      </c>
      <c r="C269" s="3" t="s">
        <v>13</v>
      </c>
      <c r="D269" s="12" t="s">
        <v>9</v>
      </c>
    </row>
    <row r="270" spans="1:4">
      <c r="A270" s="3" t="s">
        <v>309</v>
      </c>
      <c r="B270" s="3" t="s">
        <v>284</v>
      </c>
      <c r="C270" s="3" t="s">
        <v>176</v>
      </c>
      <c r="D270" s="12" t="s">
        <v>9</v>
      </c>
    </row>
    <row r="271" spans="1:4">
      <c r="A271" s="3" t="s">
        <v>310</v>
      </c>
      <c r="B271" s="3" t="s">
        <v>284</v>
      </c>
      <c r="C271" s="3" t="s">
        <v>176</v>
      </c>
      <c r="D271" s="12" t="s">
        <v>9</v>
      </c>
    </row>
    <row r="272" spans="1:4">
      <c r="A272" s="3" t="s">
        <v>313</v>
      </c>
      <c r="B272" s="3" t="s">
        <v>284</v>
      </c>
      <c r="C272" s="3" t="s">
        <v>99</v>
      </c>
      <c r="D272" s="12" t="s">
        <v>9</v>
      </c>
    </row>
    <row r="273" spans="1:4">
      <c r="A273" s="3" t="s">
        <v>317</v>
      </c>
      <c r="B273" s="3" t="s">
        <v>284</v>
      </c>
      <c r="C273" s="3" t="s">
        <v>31</v>
      </c>
      <c r="D273" s="12" t="s">
        <v>9</v>
      </c>
    </row>
    <row r="274" spans="1:4">
      <c r="A274" s="3" t="s">
        <v>318</v>
      </c>
      <c r="B274" s="3" t="s">
        <v>284</v>
      </c>
      <c r="C274" s="3" t="s">
        <v>5</v>
      </c>
      <c r="D274" s="12" t="s">
        <v>9</v>
      </c>
    </row>
    <row r="275" spans="1:4">
      <c r="A275" s="3" t="s">
        <v>300</v>
      </c>
      <c r="B275" s="3" t="s">
        <v>284</v>
      </c>
      <c r="C275" s="3" t="s">
        <v>301</v>
      </c>
      <c r="D275" s="12" t="s">
        <v>6</v>
      </c>
    </row>
    <row r="276" spans="1:4">
      <c r="A276" s="3" t="s">
        <v>304</v>
      </c>
      <c r="B276" s="3" t="s">
        <v>284</v>
      </c>
      <c r="C276" s="3" t="s">
        <v>25</v>
      </c>
      <c r="D276" s="12" t="s">
        <v>6</v>
      </c>
    </row>
    <row r="277" spans="1:4">
      <c r="A277" s="3" t="s">
        <v>316</v>
      </c>
      <c r="B277" s="3" t="s">
        <v>284</v>
      </c>
      <c r="C277" s="3" t="s">
        <v>31</v>
      </c>
      <c r="D277" s="12" t="s">
        <v>6</v>
      </c>
    </row>
    <row r="278" spans="1:4">
      <c r="A278" s="3" t="s">
        <v>319</v>
      </c>
      <c r="B278" s="3" t="s">
        <v>320</v>
      </c>
      <c r="C278" s="3" t="s">
        <v>321</v>
      </c>
      <c r="D278" s="12" t="s">
        <v>14</v>
      </c>
    </row>
    <row r="279" spans="1:4">
      <c r="A279" s="3" t="s">
        <v>319</v>
      </c>
      <c r="B279" s="3" t="s">
        <v>320</v>
      </c>
      <c r="C279" s="3" t="s">
        <v>321</v>
      </c>
      <c r="D279" s="12" t="s">
        <v>9</v>
      </c>
    </row>
    <row r="280" spans="1:4">
      <c r="A280" s="3" t="s">
        <v>331</v>
      </c>
      <c r="B280" s="3" t="s">
        <v>332</v>
      </c>
      <c r="C280" s="3" t="s">
        <v>333</v>
      </c>
      <c r="D280" s="12" t="s">
        <v>14</v>
      </c>
    </row>
    <row r="281" spans="1:4">
      <c r="A281" s="3" t="s">
        <v>334</v>
      </c>
      <c r="B281" s="3" t="s">
        <v>332</v>
      </c>
      <c r="C281" s="3" t="s">
        <v>25</v>
      </c>
      <c r="D281" s="12" t="s">
        <v>14</v>
      </c>
    </row>
    <row r="282" spans="1:4">
      <c r="A282" s="3" t="s">
        <v>335</v>
      </c>
      <c r="B282" s="3" t="s">
        <v>332</v>
      </c>
      <c r="C282" s="3" t="s">
        <v>25</v>
      </c>
      <c r="D282" s="12" t="s">
        <v>14</v>
      </c>
    </row>
    <row r="283" spans="1:4">
      <c r="A283" s="3" t="s">
        <v>336</v>
      </c>
      <c r="B283" s="3" t="s">
        <v>332</v>
      </c>
      <c r="C283" s="3" t="s">
        <v>337</v>
      </c>
      <c r="D283" s="12" t="s">
        <v>14</v>
      </c>
    </row>
    <row r="284" spans="1:4">
      <c r="A284" s="3" t="s">
        <v>339</v>
      </c>
      <c r="B284" s="3" t="s">
        <v>332</v>
      </c>
      <c r="C284" s="3" t="s">
        <v>27</v>
      </c>
      <c r="D284" s="12" t="s">
        <v>14</v>
      </c>
    </row>
    <row r="285" spans="1:4">
      <c r="A285" s="3" t="s">
        <v>340</v>
      </c>
      <c r="B285" s="3" t="s">
        <v>332</v>
      </c>
      <c r="C285" s="3" t="s">
        <v>13</v>
      </c>
      <c r="D285" s="12" t="s">
        <v>14</v>
      </c>
    </row>
    <row r="286" spans="1:4">
      <c r="A286" s="3" t="s">
        <v>338</v>
      </c>
      <c r="B286" s="3" t="s">
        <v>332</v>
      </c>
      <c r="C286" s="3" t="s">
        <v>25</v>
      </c>
      <c r="D286" s="12" t="s">
        <v>8</v>
      </c>
    </row>
    <row r="287" spans="1:4">
      <c r="A287" s="3" t="s">
        <v>426</v>
      </c>
      <c r="B287" s="3" t="s">
        <v>332</v>
      </c>
      <c r="C287" s="3" t="s">
        <v>368</v>
      </c>
      <c r="D287" s="12" t="s">
        <v>8</v>
      </c>
    </row>
    <row r="288" spans="1:4">
      <c r="A288" s="3" t="s">
        <v>339</v>
      </c>
      <c r="B288" s="3" t="s">
        <v>332</v>
      </c>
      <c r="C288" s="3" t="s">
        <v>27</v>
      </c>
      <c r="D288" s="12" t="s">
        <v>9</v>
      </c>
    </row>
    <row r="289" spans="1:4">
      <c r="A289" s="3" t="s">
        <v>340</v>
      </c>
      <c r="B289" s="3" t="s">
        <v>332</v>
      </c>
      <c r="C289" s="3" t="s">
        <v>13</v>
      </c>
      <c r="D289" s="12" t="s">
        <v>6</v>
      </c>
    </row>
    <row r="290" spans="1:4">
      <c r="A290" s="3" t="s">
        <v>426</v>
      </c>
      <c r="B290" s="3" t="s">
        <v>332</v>
      </c>
      <c r="C290" s="3" t="s">
        <v>368</v>
      </c>
      <c r="D290" s="12" t="s">
        <v>6</v>
      </c>
    </row>
    <row r="291" spans="1:4">
      <c r="A291" s="3" t="s">
        <v>341</v>
      </c>
      <c r="B291" s="3" t="s">
        <v>342</v>
      </c>
      <c r="C291" s="3" t="s">
        <v>99</v>
      </c>
      <c r="D291" s="12" t="s">
        <v>14</v>
      </c>
    </row>
    <row r="292" spans="1:4">
      <c r="A292" s="3" t="s">
        <v>345</v>
      </c>
      <c r="B292" s="3" t="s">
        <v>344</v>
      </c>
      <c r="C292" s="3" t="s">
        <v>25</v>
      </c>
      <c r="D292" s="12" t="s">
        <v>14</v>
      </c>
    </row>
    <row r="293" spans="1:4">
      <c r="A293" s="3" t="s">
        <v>343</v>
      </c>
      <c r="B293" s="3" t="s">
        <v>344</v>
      </c>
      <c r="C293" s="3" t="s">
        <v>21</v>
      </c>
      <c r="D293" s="12" t="s">
        <v>8</v>
      </c>
    </row>
    <row r="294" spans="1:4">
      <c r="A294" s="3" t="s">
        <v>346</v>
      </c>
      <c r="B294" s="3" t="s">
        <v>347</v>
      </c>
      <c r="C294" s="3" t="s">
        <v>348</v>
      </c>
      <c r="D294" s="12" t="s">
        <v>14</v>
      </c>
    </row>
    <row r="295" spans="1:4">
      <c r="A295" s="3" t="s">
        <v>349</v>
      </c>
      <c r="B295" s="3" t="s">
        <v>347</v>
      </c>
      <c r="C295" s="3" t="s">
        <v>350</v>
      </c>
      <c r="D295" s="12" t="s">
        <v>14</v>
      </c>
    </row>
    <row r="296" spans="1:4">
      <c r="A296" s="3" t="s">
        <v>351</v>
      </c>
      <c r="B296" s="3" t="s">
        <v>347</v>
      </c>
      <c r="C296" s="3" t="s">
        <v>61</v>
      </c>
      <c r="D296" s="12" t="s">
        <v>14</v>
      </c>
    </row>
    <row r="297" spans="1:4">
      <c r="A297" s="3" t="s">
        <v>352</v>
      </c>
      <c r="B297" s="3" t="s">
        <v>347</v>
      </c>
      <c r="C297" s="3" t="s">
        <v>61</v>
      </c>
      <c r="D297" s="12" t="s">
        <v>14</v>
      </c>
    </row>
    <row r="298" spans="1:4">
      <c r="A298" s="3" t="s">
        <v>355</v>
      </c>
      <c r="B298" s="3" t="s">
        <v>347</v>
      </c>
      <c r="C298" s="3" t="s">
        <v>61</v>
      </c>
      <c r="D298" s="12" t="s">
        <v>14</v>
      </c>
    </row>
    <row r="299" spans="1:4">
      <c r="A299" s="3" t="s">
        <v>356</v>
      </c>
      <c r="B299" s="3" t="s">
        <v>347</v>
      </c>
      <c r="C299" s="3" t="s">
        <v>61</v>
      </c>
      <c r="D299" s="12" t="s">
        <v>14</v>
      </c>
    </row>
    <row r="300" spans="1:4">
      <c r="A300" s="3" t="s">
        <v>357</v>
      </c>
      <c r="B300" s="3" t="s">
        <v>347</v>
      </c>
      <c r="C300" s="3" t="s">
        <v>61</v>
      </c>
      <c r="D300" s="12" t="s">
        <v>14</v>
      </c>
    </row>
    <row r="301" spans="1:4">
      <c r="A301" s="3" t="s">
        <v>358</v>
      </c>
      <c r="B301" s="3" t="s">
        <v>347</v>
      </c>
      <c r="C301" s="3" t="s">
        <v>21</v>
      </c>
      <c r="D301" s="12" t="s">
        <v>14</v>
      </c>
    </row>
    <row r="302" spans="1:4">
      <c r="A302" s="3" t="s">
        <v>359</v>
      </c>
      <c r="B302" s="3" t="s">
        <v>360</v>
      </c>
      <c r="C302" s="3" t="s">
        <v>43</v>
      </c>
      <c r="D302" s="12" t="s">
        <v>14</v>
      </c>
    </row>
    <row r="303" spans="1:4">
      <c r="A303" s="3" t="s">
        <v>353</v>
      </c>
      <c r="B303" s="3" t="s">
        <v>354</v>
      </c>
      <c r="C303" s="3" t="s">
        <v>61</v>
      </c>
      <c r="D303" s="12" t="s">
        <v>14</v>
      </c>
    </row>
    <row r="304" spans="1:4">
      <c r="A304" s="3" t="s">
        <v>363</v>
      </c>
      <c r="B304" s="3" t="s">
        <v>354</v>
      </c>
      <c r="C304" s="3" t="s">
        <v>58</v>
      </c>
      <c r="D304" s="12" t="s">
        <v>14</v>
      </c>
    </row>
    <row r="305" spans="1:4">
      <c r="A305" s="3" t="s">
        <v>364</v>
      </c>
      <c r="B305" s="3" t="s">
        <v>354</v>
      </c>
      <c r="C305" s="3" t="s">
        <v>34</v>
      </c>
      <c r="D305" s="12" t="s">
        <v>14</v>
      </c>
    </row>
    <row r="306" spans="1:4">
      <c r="A306" s="3" t="s">
        <v>365</v>
      </c>
      <c r="B306" s="3" t="s">
        <v>354</v>
      </c>
      <c r="C306" s="3" t="s">
        <v>366</v>
      </c>
      <c r="D306" s="12" t="s">
        <v>14</v>
      </c>
    </row>
    <row r="307" spans="1:4">
      <c r="A307" s="3" t="s">
        <v>367</v>
      </c>
      <c r="B307" s="3" t="s">
        <v>354</v>
      </c>
      <c r="C307" s="3" t="s">
        <v>368</v>
      </c>
      <c r="D307" s="12" t="s">
        <v>14</v>
      </c>
    </row>
    <row r="308" spans="1:4">
      <c r="A308" s="3" t="s">
        <v>369</v>
      </c>
      <c r="B308" s="3" t="s">
        <v>354</v>
      </c>
      <c r="C308" s="3" t="s">
        <v>34</v>
      </c>
      <c r="D308" s="12" t="s">
        <v>14</v>
      </c>
    </row>
    <row r="309" spans="1:4">
      <c r="A309" s="3" t="s">
        <v>370</v>
      </c>
      <c r="B309" s="3" t="s">
        <v>354</v>
      </c>
      <c r="C309" s="3" t="s">
        <v>371</v>
      </c>
      <c r="D309" s="12" t="s">
        <v>14</v>
      </c>
    </row>
    <row r="310" spans="1:4">
      <c r="A310" s="3" t="s">
        <v>372</v>
      </c>
      <c r="B310" s="3" t="s">
        <v>354</v>
      </c>
      <c r="C310" s="3" t="s">
        <v>119</v>
      </c>
      <c r="D310" s="12" t="s">
        <v>14</v>
      </c>
    </row>
    <row r="311" spans="1:4">
      <c r="A311" s="3" t="s">
        <v>381</v>
      </c>
      <c r="B311" s="3" t="s">
        <v>354</v>
      </c>
      <c r="C311" s="3" t="s">
        <v>13</v>
      </c>
      <c r="D311" s="12" t="s">
        <v>14</v>
      </c>
    </row>
    <row r="312" spans="1:4">
      <c r="A312" s="3" t="s">
        <v>382</v>
      </c>
      <c r="B312" s="3" t="s">
        <v>354</v>
      </c>
      <c r="C312" s="3" t="s">
        <v>49</v>
      </c>
      <c r="D312" s="12" t="s">
        <v>14</v>
      </c>
    </row>
    <row r="313" spans="1:4">
      <c r="A313" s="3" t="s">
        <v>386</v>
      </c>
      <c r="B313" s="3" t="s">
        <v>354</v>
      </c>
      <c r="C313" s="3" t="s">
        <v>31</v>
      </c>
      <c r="D313" s="12" t="s">
        <v>14</v>
      </c>
    </row>
    <row r="314" spans="1:4">
      <c r="A314" s="3" t="s">
        <v>387</v>
      </c>
      <c r="B314" s="3" t="s">
        <v>354</v>
      </c>
      <c r="C314" s="3" t="s">
        <v>31</v>
      </c>
      <c r="D314" s="12" t="s">
        <v>14</v>
      </c>
    </row>
    <row r="315" spans="1:4">
      <c r="A315" s="3" t="s">
        <v>388</v>
      </c>
      <c r="B315" s="3" t="s">
        <v>354</v>
      </c>
      <c r="C315" s="3" t="s">
        <v>195</v>
      </c>
      <c r="D315" s="12" t="s">
        <v>14</v>
      </c>
    </row>
    <row r="316" spans="1:4">
      <c r="A316" s="3" t="s">
        <v>389</v>
      </c>
      <c r="B316" s="3" t="s">
        <v>354</v>
      </c>
      <c r="C316" s="3" t="s">
        <v>121</v>
      </c>
      <c r="D316" s="12" t="s">
        <v>14</v>
      </c>
    </row>
    <row r="317" spans="1:4">
      <c r="A317" s="3" t="s">
        <v>390</v>
      </c>
      <c r="B317" s="3" t="s">
        <v>354</v>
      </c>
      <c r="C317" s="3" t="s">
        <v>197</v>
      </c>
      <c r="D317" s="12" t="s">
        <v>14</v>
      </c>
    </row>
    <row r="318" spans="1:4">
      <c r="A318" s="3" t="s">
        <v>427</v>
      </c>
      <c r="B318" s="3" t="s">
        <v>354</v>
      </c>
      <c r="C318" s="3" t="s">
        <v>428</v>
      </c>
      <c r="D318" s="12" t="s">
        <v>14</v>
      </c>
    </row>
    <row r="319" spans="1:4">
      <c r="A319" s="3" t="s">
        <v>430</v>
      </c>
      <c r="B319" s="4" t="s">
        <v>354</v>
      </c>
      <c r="C319" s="3"/>
      <c r="D319" s="12" t="s">
        <v>14</v>
      </c>
    </row>
    <row r="320" spans="1:4">
      <c r="A320" s="3" t="s">
        <v>361</v>
      </c>
      <c r="B320" s="3" t="s">
        <v>354</v>
      </c>
      <c r="C320" s="3" t="s">
        <v>362</v>
      </c>
      <c r="D320" s="12" t="s">
        <v>8</v>
      </c>
    </row>
    <row r="321" spans="1:4">
      <c r="A321" s="3" t="s">
        <v>373</v>
      </c>
      <c r="B321" s="3" t="s">
        <v>354</v>
      </c>
      <c r="C321" s="3" t="s">
        <v>133</v>
      </c>
      <c r="D321" s="12" t="s">
        <v>8</v>
      </c>
    </row>
    <row r="322" spans="1:4">
      <c r="A322" s="3" t="s">
        <v>374</v>
      </c>
      <c r="B322" s="3" t="s">
        <v>354</v>
      </c>
      <c r="C322" s="3" t="s">
        <v>375</v>
      </c>
      <c r="D322" s="12" t="s">
        <v>8</v>
      </c>
    </row>
    <row r="323" spans="1:4">
      <c r="A323" s="3" t="s">
        <v>376</v>
      </c>
      <c r="B323" s="3" t="s">
        <v>354</v>
      </c>
      <c r="C323" s="3" t="s">
        <v>27</v>
      </c>
      <c r="D323" s="12" t="s">
        <v>8</v>
      </c>
    </row>
    <row r="324" spans="1:4">
      <c r="A324" s="3" t="s">
        <v>377</v>
      </c>
      <c r="B324" s="3" t="s">
        <v>354</v>
      </c>
      <c r="C324" s="3" t="s">
        <v>27</v>
      </c>
      <c r="D324" s="12" t="s">
        <v>8</v>
      </c>
    </row>
    <row r="325" spans="1:4">
      <c r="A325" s="3" t="s">
        <v>378</v>
      </c>
      <c r="B325" s="3" t="s">
        <v>354</v>
      </c>
      <c r="C325" s="3" t="s">
        <v>27</v>
      </c>
      <c r="D325" s="12" t="s">
        <v>8</v>
      </c>
    </row>
    <row r="326" spans="1:4">
      <c r="A326" s="3" t="s">
        <v>379</v>
      </c>
      <c r="B326" s="3" t="s">
        <v>354</v>
      </c>
      <c r="C326" s="3" t="s">
        <v>27</v>
      </c>
      <c r="D326" s="12" t="s">
        <v>8</v>
      </c>
    </row>
    <row r="327" spans="1:4">
      <c r="A327" s="3" t="s">
        <v>380</v>
      </c>
      <c r="B327" s="3" t="s">
        <v>354</v>
      </c>
      <c r="C327" s="3" t="s">
        <v>27</v>
      </c>
      <c r="D327" s="12" t="s">
        <v>8</v>
      </c>
    </row>
    <row r="328" spans="1:4">
      <c r="A328" s="3" t="s">
        <v>381</v>
      </c>
      <c r="B328" s="3" t="s">
        <v>354</v>
      </c>
      <c r="C328" s="3" t="s">
        <v>13</v>
      </c>
      <c r="D328" s="12" t="s">
        <v>8</v>
      </c>
    </row>
    <row r="329" spans="1:4">
      <c r="A329" s="3" t="s">
        <v>383</v>
      </c>
      <c r="B329" s="3" t="s">
        <v>354</v>
      </c>
      <c r="C329" s="3" t="s">
        <v>49</v>
      </c>
      <c r="D329" s="12" t="s">
        <v>8</v>
      </c>
    </row>
    <row r="330" spans="1:4">
      <c r="A330" s="3" t="s">
        <v>384</v>
      </c>
      <c r="B330" s="3" t="s">
        <v>354</v>
      </c>
      <c r="C330" s="3" t="s">
        <v>31</v>
      </c>
      <c r="D330" s="12" t="s">
        <v>8</v>
      </c>
    </row>
    <row r="331" spans="1:4">
      <c r="A331" s="3" t="s">
        <v>385</v>
      </c>
      <c r="B331" s="3" t="s">
        <v>354</v>
      </c>
      <c r="C331" s="3" t="s">
        <v>31</v>
      </c>
      <c r="D331" s="12" t="s">
        <v>8</v>
      </c>
    </row>
    <row r="332" spans="1:4">
      <c r="A332" s="3" t="s">
        <v>388</v>
      </c>
      <c r="B332" s="3" t="s">
        <v>354</v>
      </c>
      <c r="C332" s="3" t="s">
        <v>195</v>
      </c>
      <c r="D332" s="12" t="s">
        <v>8</v>
      </c>
    </row>
    <row r="333" spans="1:4">
      <c r="A333" s="3" t="s">
        <v>389</v>
      </c>
      <c r="B333" s="3" t="s">
        <v>354</v>
      </c>
      <c r="C333" s="3" t="s">
        <v>121</v>
      </c>
      <c r="D333" s="12" t="s">
        <v>8</v>
      </c>
    </row>
    <row r="334" spans="1:4">
      <c r="A334" s="3" t="s">
        <v>390</v>
      </c>
      <c r="B334" s="3" t="s">
        <v>354</v>
      </c>
      <c r="C334" s="3" t="s">
        <v>197</v>
      </c>
      <c r="D334" s="12" t="s">
        <v>8</v>
      </c>
    </row>
    <row r="335" spans="1:4">
      <c r="A335" s="3" t="s">
        <v>414</v>
      </c>
      <c r="B335" s="3" t="s">
        <v>354</v>
      </c>
      <c r="C335" s="3" t="s">
        <v>413</v>
      </c>
      <c r="D335" s="12" t="s">
        <v>8</v>
      </c>
    </row>
    <row r="336" spans="1:4">
      <c r="A336" s="3" t="s">
        <v>444</v>
      </c>
      <c r="B336" s="3" t="s">
        <v>354</v>
      </c>
      <c r="C336" s="3" t="s">
        <v>440</v>
      </c>
      <c r="D336" s="12" t="s">
        <v>8</v>
      </c>
    </row>
    <row r="337" spans="1:4">
      <c r="A337" s="3" t="s">
        <v>445</v>
      </c>
      <c r="B337" s="3" t="s">
        <v>354</v>
      </c>
      <c r="C337" s="3" t="s">
        <v>440</v>
      </c>
      <c r="D337" s="12" t="s">
        <v>8</v>
      </c>
    </row>
    <row r="338" spans="1:4">
      <c r="A338" s="3" t="s">
        <v>376</v>
      </c>
      <c r="B338" s="3" t="s">
        <v>354</v>
      </c>
      <c r="C338" s="3" t="s">
        <v>27</v>
      </c>
      <c r="D338" s="12" t="s">
        <v>9</v>
      </c>
    </row>
    <row r="339" spans="1:4">
      <c r="A339" s="3" t="s">
        <v>377</v>
      </c>
      <c r="B339" s="3" t="s">
        <v>354</v>
      </c>
      <c r="C339" s="3" t="s">
        <v>27</v>
      </c>
      <c r="D339" s="12" t="s">
        <v>9</v>
      </c>
    </row>
    <row r="340" spans="1:4">
      <c r="A340" s="3" t="s">
        <v>378</v>
      </c>
      <c r="B340" s="3" t="s">
        <v>354</v>
      </c>
      <c r="C340" s="3" t="s">
        <v>27</v>
      </c>
      <c r="D340" s="12" t="s">
        <v>9</v>
      </c>
    </row>
    <row r="341" spans="1:4">
      <c r="A341" s="3" t="s">
        <v>379</v>
      </c>
      <c r="B341" s="3" t="s">
        <v>354</v>
      </c>
      <c r="C341" s="3" t="s">
        <v>27</v>
      </c>
      <c r="D341" s="12" t="s">
        <v>9</v>
      </c>
    </row>
    <row r="342" spans="1:4">
      <c r="A342" s="3" t="s">
        <v>380</v>
      </c>
      <c r="B342" s="3" t="s">
        <v>354</v>
      </c>
      <c r="C342" s="3" t="s">
        <v>27</v>
      </c>
      <c r="D342" s="12" t="s">
        <v>9</v>
      </c>
    </row>
    <row r="343" spans="1:4">
      <c r="A343" s="3" t="s">
        <v>361</v>
      </c>
      <c r="B343" s="3" t="s">
        <v>354</v>
      </c>
      <c r="C343" s="3" t="s">
        <v>362</v>
      </c>
      <c r="D343" s="12" t="s">
        <v>6</v>
      </c>
    </row>
    <row r="344" spans="1:4">
      <c r="A344" s="3" t="s">
        <v>372</v>
      </c>
      <c r="B344" s="3" t="s">
        <v>354</v>
      </c>
      <c r="C344" s="3" t="s">
        <v>119</v>
      </c>
      <c r="D344" s="12" t="s">
        <v>6</v>
      </c>
    </row>
    <row r="345" spans="1:4">
      <c r="A345" s="3" t="s">
        <v>384</v>
      </c>
      <c r="B345" s="3" t="s">
        <v>354</v>
      </c>
      <c r="C345" s="3" t="s">
        <v>31</v>
      </c>
      <c r="D345" s="12" t="s">
        <v>6</v>
      </c>
    </row>
    <row r="346" spans="1:4">
      <c r="A346" s="3" t="s">
        <v>414</v>
      </c>
      <c r="B346" s="3" t="s">
        <v>354</v>
      </c>
      <c r="C346" s="3" t="s">
        <v>413</v>
      </c>
      <c r="D346" s="12" t="s">
        <v>6</v>
      </c>
    </row>
    <row r="347" spans="1:4">
      <c r="A347" s="3" t="s">
        <v>391</v>
      </c>
      <c r="B347" s="3" t="s">
        <v>392</v>
      </c>
      <c r="C347" s="3" t="s">
        <v>31</v>
      </c>
      <c r="D347" s="12" t="s">
        <v>14</v>
      </c>
    </row>
    <row r="348" spans="1:4">
      <c r="A348" s="3" t="s">
        <v>393</v>
      </c>
      <c r="B348" s="3" t="s">
        <v>394</v>
      </c>
      <c r="C348" s="3" t="s">
        <v>116</v>
      </c>
      <c r="D348" s="12" t="s">
        <v>14</v>
      </c>
    </row>
    <row r="349" spans="1:4">
      <c r="A349" s="3" t="s">
        <v>395</v>
      </c>
      <c r="B349" s="3" t="s">
        <v>396</v>
      </c>
      <c r="C349" s="3" t="s">
        <v>78</v>
      </c>
      <c r="D349" s="12" t="s">
        <v>14</v>
      </c>
    </row>
    <row r="350" spans="1:4">
      <c r="A350" s="3" t="s">
        <v>397</v>
      </c>
      <c r="B350" s="3" t="s">
        <v>398</v>
      </c>
      <c r="C350" s="3" t="s">
        <v>27</v>
      </c>
      <c r="D350" s="12" t="s">
        <v>14</v>
      </c>
    </row>
    <row r="351" spans="1:4">
      <c r="A351" s="3" t="s">
        <v>399</v>
      </c>
      <c r="B351" s="3" t="s">
        <v>398</v>
      </c>
      <c r="C351" s="3" t="s">
        <v>27</v>
      </c>
      <c r="D351" s="12" t="s">
        <v>14</v>
      </c>
    </row>
    <row r="352" spans="1:4">
      <c r="A352" s="3" t="s">
        <v>400</v>
      </c>
      <c r="B352" s="3" t="s">
        <v>398</v>
      </c>
      <c r="C352" s="3" t="s">
        <v>401</v>
      </c>
      <c r="D352" s="12" t="s">
        <v>8</v>
      </c>
    </row>
    <row r="353" spans="1:4">
      <c r="A353" s="3" t="s">
        <v>402</v>
      </c>
      <c r="B353" s="3" t="s">
        <v>398</v>
      </c>
      <c r="C353" s="3" t="s">
        <v>401</v>
      </c>
      <c r="D353" s="12" t="s">
        <v>8</v>
      </c>
    </row>
    <row r="354" spans="1:4">
      <c r="A354" s="3" t="s">
        <v>403</v>
      </c>
      <c r="B354" s="3" t="s">
        <v>398</v>
      </c>
      <c r="C354" s="3" t="s">
        <v>401</v>
      </c>
      <c r="D354" s="12" t="s">
        <v>8</v>
      </c>
    </row>
    <row r="355" spans="1:4">
      <c r="A355" s="3" t="s">
        <v>404</v>
      </c>
      <c r="B355" s="3" t="s">
        <v>398</v>
      </c>
      <c r="C355" s="3" t="s">
        <v>401</v>
      </c>
      <c r="D355" s="12" t="s">
        <v>8</v>
      </c>
    </row>
    <row r="356" spans="1:4">
      <c r="A356" s="3" t="s">
        <v>405</v>
      </c>
      <c r="B356" s="3" t="s">
        <v>398</v>
      </c>
      <c r="C356" s="3" t="s">
        <v>401</v>
      </c>
      <c r="D356" s="12" t="s">
        <v>8</v>
      </c>
    </row>
    <row r="357" spans="1:4">
      <c r="A357" s="3" t="s">
        <v>406</v>
      </c>
      <c r="B357" s="3" t="s">
        <v>398</v>
      </c>
      <c r="C357" s="3" t="s">
        <v>401</v>
      </c>
      <c r="D357" s="12" t="s">
        <v>8</v>
      </c>
    </row>
    <row r="358" spans="1:4">
      <c r="A358" s="3" t="s">
        <v>407</v>
      </c>
      <c r="B358" s="3" t="s">
        <v>398</v>
      </c>
      <c r="C358" s="3" t="s">
        <v>401</v>
      </c>
      <c r="D358" s="12" t="s">
        <v>8</v>
      </c>
    </row>
    <row r="359" spans="1:4">
      <c r="A359" s="3" t="s">
        <v>400</v>
      </c>
      <c r="B359" s="3" t="s">
        <v>398</v>
      </c>
      <c r="C359" s="3" t="s">
        <v>401</v>
      </c>
      <c r="D359" s="12" t="s">
        <v>6</v>
      </c>
    </row>
    <row r="360" spans="1:4">
      <c r="A360" s="3" t="s">
        <v>402</v>
      </c>
      <c r="B360" s="3" t="s">
        <v>398</v>
      </c>
      <c r="C360" s="3" t="s">
        <v>401</v>
      </c>
      <c r="D360" s="12" t="s">
        <v>6</v>
      </c>
    </row>
    <row r="361" spans="1:4">
      <c r="A361" s="3" t="s">
        <v>403</v>
      </c>
      <c r="B361" s="3" t="s">
        <v>398</v>
      </c>
      <c r="C361" s="3" t="s">
        <v>401</v>
      </c>
      <c r="D361" s="12" t="s">
        <v>6</v>
      </c>
    </row>
    <row r="362" spans="1:4">
      <c r="A362" s="3" t="s">
        <v>404</v>
      </c>
      <c r="B362" s="3" t="s">
        <v>398</v>
      </c>
      <c r="C362" s="3" t="s">
        <v>401</v>
      </c>
      <c r="D362" s="12" t="s">
        <v>6</v>
      </c>
    </row>
    <row r="363" spans="1:4">
      <c r="A363" s="3" t="s">
        <v>405</v>
      </c>
      <c r="B363" s="3" t="s">
        <v>398</v>
      </c>
      <c r="C363" s="3" t="s">
        <v>401</v>
      </c>
      <c r="D363" s="12" t="s">
        <v>6</v>
      </c>
    </row>
    <row r="364" spans="1:4">
      <c r="A364" s="3" t="s">
        <v>406</v>
      </c>
      <c r="B364" s="3" t="s">
        <v>398</v>
      </c>
      <c r="C364" s="3" t="s">
        <v>401</v>
      </c>
      <c r="D364" s="12" t="s">
        <v>6</v>
      </c>
    </row>
    <row r="365" spans="1:4">
      <c r="A365" s="3" t="s">
        <v>407</v>
      </c>
      <c r="B365" s="3" t="s">
        <v>398</v>
      </c>
      <c r="C365" s="3" t="s">
        <v>401</v>
      </c>
      <c r="D365" s="12" t="s">
        <v>6</v>
      </c>
    </row>
    <row r="366" spans="1:4">
      <c r="A366" s="3" t="s">
        <v>292</v>
      </c>
      <c r="B366" s="3" t="s">
        <v>293</v>
      </c>
      <c r="C366" s="3" t="s">
        <v>279</v>
      </c>
      <c r="D366" s="12" t="s">
        <v>8</v>
      </c>
    </row>
    <row r="367" spans="1:4">
      <c r="A367" s="3" t="s">
        <v>408</v>
      </c>
      <c r="B367" s="3" t="s">
        <v>409</v>
      </c>
      <c r="C367" s="3" t="s">
        <v>176</v>
      </c>
      <c r="D367" s="12" t="s">
        <v>9</v>
      </c>
    </row>
    <row r="368" spans="1:4">
      <c r="A368" s="3" t="s">
        <v>229</v>
      </c>
      <c r="B368" s="3"/>
      <c r="C368" s="3" t="s">
        <v>230</v>
      </c>
      <c r="D368" s="12" t="s">
        <v>14</v>
      </c>
    </row>
    <row r="369" spans="1:4">
      <c r="A369" s="3" t="s">
        <v>231</v>
      </c>
      <c r="B369" s="3"/>
      <c r="C369" s="3" t="s">
        <v>230</v>
      </c>
      <c r="D369" s="12" t="s">
        <v>14</v>
      </c>
    </row>
    <row r="370" spans="1:4">
      <c r="A370" s="3" t="s">
        <v>325</v>
      </c>
      <c r="B370" s="3"/>
      <c r="C370" s="3" t="s">
        <v>324</v>
      </c>
      <c r="D370" s="12" t="s">
        <v>14</v>
      </c>
    </row>
    <row r="371" spans="1:4">
      <c r="A371" s="3" t="s">
        <v>326</v>
      </c>
      <c r="B371" s="3"/>
      <c r="C371" s="3" t="s">
        <v>324</v>
      </c>
      <c r="D371" s="12" t="s">
        <v>14</v>
      </c>
    </row>
    <row r="372" spans="1:4">
      <c r="A372" s="3" t="s">
        <v>328</v>
      </c>
      <c r="B372" s="3"/>
      <c r="C372" s="3" t="s">
        <v>324</v>
      </c>
      <c r="D372" s="12" t="s">
        <v>14</v>
      </c>
    </row>
    <row r="373" spans="1:4">
      <c r="A373" s="3" t="s">
        <v>329</v>
      </c>
      <c r="B373" s="3"/>
      <c r="C373" s="3" t="s">
        <v>324</v>
      </c>
      <c r="D373" s="12" t="s">
        <v>14</v>
      </c>
    </row>
    <row r="374" spans="1:4">
      <c r="A374" s="3" t="s">
        <v>330</v>
      </c>
      <c r="B374" s="3"/>
      <c r="C374" s="3" t="s">
        <v>324</v>
      </c>
      <c r="D374" s="12" t="s">
        <v>14</v>
      </c>
    </row>
    <row r="375" spans="1:4">
      <c r="A375" s="3" t="s">
        <v>410</v>
      </c>
      <c r="B375" s="3"/>
      <c r="C375" s="3" t="s">
        <v>25</v>
      </c>
      <c r="D375" s="12" t="s">
        <v>14</v>
      </c>
    </row>
    <row r="376" spans="1:4">
      <c r="A376" s="3" t="s">
        <v>411</v>
      </c>
      <c r="B376" s="3"/>
      <c r="C376" s="3" t="s">
        <v>25</v>
      </c>
      <c r="D376" s="12" t="s">
        <v>14</v>
      </c>
    </row>
    <row r="377" spans="1:4">
      <c r="A377" s="3" t="s">
        <v>233</v>
      </c>
      <c r="B377" s="3"/>
      <c r="C377" s="3" t="s">
        <v>230</v>
      </c>
      <c r="D377" s="12" t="s">
        <v>8</v>
      </c>
    </row>
    <row r="378" spans="1:4">
      <c r="A378" s="3" t="s">
        <v>325</v>
      </c>
      <c r="B378" s="3"/>
      <c r="C378" s="3" t="s">
        <v>324</v>
      </c>
      <c r="D378" s="12" t="s">
        <v>8</v>
      </c>
    </row>
    <row r="379" spans="1:4">
      <c r="A379" s="3" t="s">
        <v>326</v>
      </c>
      <c r="B379" s="3"/>
      <c r="C379" s="3" t="s">
        <v>324</v>
      </c>
      <c r="D379" s="12" t="s">
        <v>8</v>
      </c>
    </row>
    <row r="380" spans="1:4">
      <c r="A380" s="3" t="s">
        <v>327</v>
      </c>
      <c r="B380" s="3"/>
      <c r="C380" s="3" t="s">
        <v>324</v>
      </c>
      <c r="D380" s="12" t="s">
        <v>8</v>
      </c>
    </row>
    <row r="381" spans="1:4">
      <c r="A381" s="3" t="s">
        <v>328</v>
      </c>
      <c r="B381" s="3"/>
      <c r="C381" s="3" t="s">
        <v>324</v>
      </c>
      <c r="D381" s="12" t="s">
        <v>8</v>
      </c>
    </row>
    <row r="382" spans="1:4">
      <c r="A382" s="3" t="s">
        <v>329</v>
      </c>
      <c r="B382" s="3"/>
      <c r="C382" s="3" t="s">
        <v>324</v>
      </c>
      <c r="D382" s="12" t="s">
        <v>8</v>
      </c>
    </row>
    <row r="383" spans="1:4">
      <c r="A383" s="3" t="s">
        <v>330</v>
      </c>
      <c r="B383" s="3"/>
      <c r="C383" s="3" t="s">
        <v>324</v>
      </c>
      <c r="D383" s="12" t="s">
        <v>8</v>
      </c>
    </row>
    <row r="384" spans="1:4">
      <c r="A384" s="3" t="s">
        <v>232</v>
      </c>
      <c r="B384" s="3"/>
      <c r="C384" s="3" t="s">
        <v>230</v>
      </c>
      <c r="D384" s="12" t="s">
        <v>9</v>
      </c>
    </row>
    <row r="385" spans="1:4">
      <c r="A385" s="3" t="s">
        <v>325</v>
      </c>
      <c r="B385" s="3"/>
      <c r="C385" s="3" t="s">
        <v>324</v>
      </c>
      <c r="D385" s="12" t="s">
        <v>9</v>
      </c>
    </row>
    <row r="386" spans="1:4">
      <c r="A386" s="3" t="s">
        <v>326</v>
      </c>
      <c r="B386" s="3"/>
      <c r="C386" s="3" t="s">
        <v>324</v>
      </c>
      <c r="D386" s="12" t="s">
        <v>9</v>
      </c>
    </row>
    <row r="387" spans="1:4">
      <c r="A387" s="3" t="s">
        <v>328</v>
      </c>
      <c r="B387" s="3"/>
      <c r="C387" s="3" t="s">
        <v>324</v>
      </c>
      <c r="D387" s="12" t="s">
        <v>9</v>
      </c>
    </row>
    <row r="388" spans="1:4">
      <c r="A388" s="3" t="s">
        <v>329</v>
      </c>
      <c r="B388" s="3"/>
      <c r="C388" s="3" t="s">
        <v>324</v>
      </c>
      <c r="D388" s="12" t="s">
        <v>9</v>
      </c>
    </row>
    <row r="389" spans="1:4">
      <c r="A389" s="3" t="s">
        <v>330</v>
      </c>
      <c r="B389" s="3"/>
      <c r="C389" s="3" t="s">
        <v>324</v>
      </c>
      <c r="D389" s="12" t="s">
        <v>9</v>
      </c>
    </row>
    <row r="390" spans="1:4">
      <c r="A390" s="3" t="s">
        <v>325</v>
      </c>
      <c r="B390" s="3"/>
      <c r="C390" s="3" t="s">
        <v>324</v>
      </c>
      <c r="D390" s="12" t="s">
        <v>6</v>
      </c>
    </row>
    <row r="391" spans="1:4">
      <c r="A391" s="3" t="s">
        <v>326</v>
      </c>
      <c r="B391" s="3"/>
      <c r="C391" s="3" t="s">
        <v>324</v>
      </c>
      <c r="D391" s="12" t="s">
        <v>6</v>
      </c>
    </row>
    <row r="392" spans="1:4">
      <c r="A392" s="3" t="s">
        <v>327</v>
      </c>
      <c r="B392" s="3"/>
      <c r="C392" s="3" t="s">
        <v>324</v>
      </c>
      <c r="D392" s="12" t="s">
        <v>6</v>
      </c>
    </row>
    <row r="393" spans="1:4">
      <c r="A393" s="3" t="s">
        <v>328</v>
      </c>
      <c r="B393" s="3"/>
      <c r="C393" s="3" t="s">
        <v>324</v>
      </c>
      <c r="D393" s="12" t="s">
        <v>6</v>
      </c>
    </row>
    <row r="394" spans="1:4">
      <c r="A394" s="3" t="s">
        <v>329</v>
      </c>
      <c r="B394" s="3"/>
      <c r="C394" s="3" t="s">
        <v>324</v>
      </c>
      <c r="D394" s="12" t="s">
        <v>6</v>
      </c>
    </row>
    <row r="395" spans="1:4">
      <c r="A395" s="3" t="s">
        <v>330</v>
      </c>
      <c r="B395" s="3"/>
      <c r="C395" s="3" t="s">
        <v>324</v>
      </c>
      <c r="D395" s="12" t="s">
        <v>6</v>
      </c>
    </row>
  </sheetData>
  <phoneticPr fontId="4" type="noConversion"/>
  <pageMargins left="0" right="0" top="0" bottom="0" header="0" footer="0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"/>
  <sheetViews>
    <sheetView workbookViewId="0">
      <selection activeCell="K31" sqref="K31"/>
    </sheetView>
  </sheetViews>
  <sheetFormatPr baseColWidth="10" defaultRowHeight="12.75"/>
  <sheetData/>
  <phoneticPr fontId="4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F28"/>
  <sheetViews>
    <sheetView showGridLines="0" workbookViewId="0">
      <selection activeCell="D23" sqref="D23"/>
    </sheetView>
  </sheetViews>
  <sheetFormatPr baseColWidth="10" defaultRowHeight="12.75"/>
  <cols>
    <col min="1" max="1" width="25.28515625" customWidth="1"/>
  </cols>
  <sheetData>
    <row r="1" spans="1:6">
      <c r="A1" s="10"/>
    </row>
    <row r="2" spans="1:6" s="5" customFormat="1"/>
    <row r="3" spans="1:6">
      <c r="B3" s="6" t="s">
        <v>477</v>
      </c>
      <c r="C3" s="38">
        <f>COUNTA(EMPLEADO)</f>
        <v>394</v>
      </c>
      <c r="D3" s="1"/>
      <c r="E3" s="1"/>
    </row>
    <row r="4" spans="1:6">
      <c r="B4" s="6"/>
      <c r="C4" s="1"/>
      <c r="D4" s="1"/>
      <c r="E4" s="1"/>
    </row>
    <row r="5" spans="1:6">
      <c r="A5" s="39" t="s">
        <v>464</v>
      </c>
      <c r="B5" s="39"/>
      <c r="C5" s="39"/>
      <c r="F5" t="s">
        <v>507</v>
      </c>
    </row>
    <row r="6" spans="1:6">
      <c r="A6" s="8" t="s">
        <v>0</v>
      </c>
      <c r="B6" s="8" t="s">
        <v>476</v>
      </c>
      <c r="C6" s="8" t="s">
        <v>474</v>
      </c>
    </row>
    <row r="7" spans="1:6">
      <c r="A7" s="29" t="s">
        <v>463</v>
      </c>
      <c r="B7" s="32">
        <f>COUNTIF(CARGO,"ABOG*")</f>
        <v>17</v>
      </c>
      <c r="C7" s="33">
        <f>B7/C3%</f>
        <v>4.3147208121827409</v>
      </c>
      <c r="F7" s="5"/>
    </row>
    <row r="8" spans="1:6">
      <c r="A8" s="9" t="s">
        <v>465</v>
      </c>
      <c r="B8" s="34">
        <f>COUNTIF(CARGO,"AUXILIAR*")</f>
        <v>90</v>
      </c>
      <c r="C8" s="33">
        <f>B8/C3%</f>
        <v>22.842639593908629</v>
      </c>
    </row>
    <row r="9" spans="1:6">
      <c r="A9" s="9" t="s">
        <v>488</v>
      </c>
      <c r="B9" s="34">
        <f>COUNTIF(CARGO,"*ENFER*")</f>
        <v>18</v>
      </c>
      <c r="C9" s="33">
        <f>B9/C3%</f>
        <v>4.5685279187817258</v>
      </c>
    </row>
    <row r="10" spans="1:6">
      <c r="A10" s="9" t="s">
        <v>466</v>
      </c>
      <c r="B10" s="34">
        <f>COUNTIF(CARGO,"COOR*")</f>
        <v>59</v>
      </c>
      <c r="C10" s="33">
        <f>B10/C3%</f>
        <v>14.974619289340101</v>
      </c>
    </row>
    <row r="11" spans="1:6">
      <c r="A11" s="9" t="s">
        <v>475</v>
      </c>
      <c r="B11" s="34">
        <f>COUNTIF(CARGO,"SECRE*")</f>
        <v>40</v>
      </c>
      <c r="C11" s="33">
        <f>B11/C3%</f>
        <v>10.152284263959391</v>
      </c>
    </row>
    <row r="12" spans="1:6">
      <c r="A12" s="9" t="s">
        <v>467</v>
      </c>
      <c r="B12" s="34">
        <f>COUNTIF(CARGO,"TECNI*")</f>
        <v>68</v>
      </c>
      <c r="C12" s="33">
        <f>B12/C3%</f>
        <v>17.258883248730964</v>
      </c>
    </row>
    <row r="13" spans="1:6">
      <c r="A13" s="9" t="s">
        <v>468</v>
      </c>
      <c r="B13" s="34">
        <f>COUNTIF(CARGO,"TECNO*")</f>
        <v>19</v>
      </c>
      <c r="C13" s="33">
        <f>B13/C3%</f>
        <v>4.8223350253807107</v>
      </c>
    </row>
    <row r="14" spans="1:6">
      <c r="A14" s="9" t="s">
        <v>473</v>
      </c>
      <c r="B14" s="34">
        <f>COUNTBLANK(CARGO)</f>
        <v>28</v>
      </c>
      <c r="C14" s="33">
        <f>B14/C3%</f>
        <v>7.1065989847715736</v>
      </c>
    </row>
    <row r="15" spans="1:6">
      <c r="A15" s="9" t="s">
        <v>478</v>
      </c>
      <c r="B15" s="34">
        <f>C3-SUM(B7:B14)</f>
        <v>55</v>
      </c>
      <c r="C15" s="33">
        <f>B15/C3%</f>
        <v>13.959390862944163</v>
      </c>
    </row>
    <row r="18" spans="1:3">
      <c r="A18" s="39" t="s">
        <v>469</v>
      </c>
      <c r="B18" s="39"/>
      <c r="C18" s="39"/>
    </row>
    <row r="19" spans="1:3">
      <c r="A19" s="8" t="s">
        <v>2</v>
      </c>
      <c r="B19" s="8" t="s">
        <v>476</v>
      </c>
      <c r="C19" s="8" t="s">
        <v>474</v>
      </c>
    </row>
    <row r="20" spans="1:3">
      <c r="A20" s="9" t="s">
        <v>6</v>
      </c>
      <c r="B20" s="35">
        <f>COUNTIF(CURSO,"WORD*")</f>
        <v>60</v>
      </c>
      <c r="C20" s="36">
        <f>B20/C27%</f>
        <v>42.553191489361701</v>
      </c>
    </row>
    <row r="21" spans="1:3">
      <c r="A21" s="9" t="s">
        <v>470</v>
      </c>
      <c r="B21" s="35">
        <f>COUNTIF(CURSO,"*BCO*")</f>
        <v>135</v>
      </c>
      <c r="C21" s="36">
        <f>B21/C27%</f>
        <v>95.744680851063833</v>
      </c>
    </row>
    <row r="22" spans="1:3">
      <c r="A22" s="13" t="s">
        <v>490</v>
      </c>
      <c r="B22" s="35">
        <f>COUNTIF(CURSO,"INTER*")</f>
        <v>34</v>
      </c>
      <c r="C22" s="36">
        <f>B22/C27%</f>
        <v>24.113475177304966</v>
      </c>
    </row>
    <row r="23" spans="1:3">
      <c r="A23" s="9" t="s">
        <v>472</v>
      </c>
      <c r="B23" s="35">
        <f>COUNTIF(CURSO,"POW*")</f>
        <v>43</v>
      </c>
      <c r="C23" s="36">
        <f>B23/C27%</f>
        <v>30.49645390070922</v>
      </c>
    </row>
    <row r="24" spans="1:3">
      <c r="A24" s="13" t="s">
        <v>491</v>
      </c>
      <c r="B24" s="35">
        <f>COUNTIF(CURSO,"ACC*")</f>
        <v>17</v>
      </c>
      <c r="C24" s="36">
        <f>B24/C27%</f>
        <v>12.056737588652483</v>
      </c>
    </row>
    <row r="25" spans="1:3">
      <c r="A25" s="9" t="s">
        <v>471</v>
      </c>
      <c r="B25" s="35">
        <f>COUNTIF(CURSO,"*AVA*")</f>
        <v>105</v>
      </c>
      <c r="C25" s="36">
        <f>B25/C27%</f>
        <v>74.468085106382986</v>
      </c>
    </row>
    <row r="27" spans="1:3">
      <c r="B27" s="7" t="s">
        <v>492</v>
      </c>
      <c r="C27" s="37">
        <f>COUNTIF(DEPENDENCIA,"*upss*")</f>
        <v>141</v>
      </c>
    </row>
    <row r="28" spans="1:3">
      <c r="B28" s="7" t="s">
        <v>493</v>
      </c>
      <c r="C28" s="37">
        <f>COUNTBLANK(DEPENDENCIA)</f>
        <v>9</v>
      </c>
    </row>
  </sheetData>
  <mergeCells count="2">
    <mergeCell ref="A5:C5"/>
    <mergeCell ref="A18:C18"/>
  </mergeCells>
  <phoneticPr fontId="4" type="noConversion"/>
  <pageMargins left="0.75" right="0.75" top="1" bottom="1" header="0" footer="0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Guía</vt:lpstr>
      <vt:lpstr>Datos</vt:lpstr>
      <vt:lpstr>GRAFICOS</vt:lpstr>
      <vt:lpstr>Estadística</vt:lpstr>
      <vt:lpstr>CARGO</vt:lpstr>
      <vt:lpstr>CURSO</vt:lpstr>
      <vt:lpstr>DEPENDENCIA</vt:lpstr>
      <vt:lpstr>EMPLEADO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Gráficos</dc:title>
  <dc:creator>RubenShow</dc:creator>
  <cp:lastModifiedBy>ATG55</cp:lastModifiedBy>
  <cp:lastPrinted>2007-11-18T14:57:07Z</cp:lastPrinted>
  <dcterms:created xsi:type="dcterms:W3CDTF">2004-02-26T02:33:42Z</dcterms:created>
  <dcterms:modified xsi:type="dcterms:W3CDTF">2011-08-06T18:43:47Z</dcterms:modified>
</cp:coreProperties>
</file>